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72.17.205.31\재무기획팀\#. 수신기획\01. 수신금리변경\2023\230925_수신금리변경(기업자유예금)\"/>
    </mc:Choice>
  </mc:AlternateContent>
  <bookViews>
    <workbookView xWindow="-120" yWindow="-120" windowWidth="29040" windowHeight="15840"/>
  </bookViews>
  <sheets>
    <sheet name="Sheet1" sheetId="4" r:id="rId1"/>
    <sheet name="Sheet2" sheetId="5" r:id="rId2"/>
  </sheets>
  <definedNames>
    <definedName name="_xlnm.Print_Area" localSheetId="0">Sheet1!$A$1:$J$91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4" l="1"/>
  <c r="D9" i="4" l="1"/>
  <c r="E9" i="4" s="1"/>
  <c r="H9" i="4"/>
  <c r="I9" i="4" s="1"/>
  <c r="D10" i="4"/>
  <c r="E10" i="4" s="1"/>
  <c r="I10" i="4"/>
  <c r="H11" i="4"/>
  <c r="H14" i="4" l="1"/>
  <c r="H31" i="4" l="1"/>
  <c r="D52" i="4" l="1"/>
  <c r="F52" i="4" s="1"/>
  <c r="D51" i="4"/>
  <c r="F51" i="4" s="1"/>
  <c r="D50" i="4" l="1"/>
  <c r="F50" i="4" s="1"/>
  <c r="I31" i="4" l="1"/>
  <c r="D31" i="4"/>
  <c r="E31" i="4" s="1"/>
  <c r="H12" i="4" l="1"/>
  <c r="M12" i="4" s="1"/>
  <c r="D12" i="4" l="1"/>
  <c r="E12" i="4" s="1"/>
  <c r="I12" i="4" l="1"/>
  <c r="D14" i="4"/>
  <c r="E14" i="4" s="1"/>
  <c r="H13" i="4"/>
  <c r="D13" i="4"/>
  <c r="E13" i="4" s="1"/>
  <c r="D11" i="4"/>
  <c r="E11" i="4" s="1"/>
  <c r="I14" i="4" l="1"/>
  <c r="M14" i="4"/>
  <c r="I13" i="4"/>
  <c r="M13" i="4"/>
  <c r="I11" i="4"/>
  <c r="M11" i="4"/>
  <c r="M8" i="4"/>
</calcChain>
</file>

<file path=xl/sharedStrings.xml><?xml version="1.0" encoding="utf-8"?>
<sst xmlns="http://schemas.openxmlformats.org/spreadsheetml/2006/main" count="186" uniqueCount="115">
  <si>
    <t>기간</t>
    <phoneticPr fontId="2" type="noConversion"/>
  </si>
  <si>
    <t>이율</t>
    <phoneticPr fontId="2" type="noConversion"/>
  </si>
  <si>
    <t>복리식</t>
    <phoneticPr fontId="2" type="noConversion"/>
  </si>
  <si>
    <t>%</t>
    <phoneticPr fontId="2" type="noConversion"/>
  </si>
  <si>
    <t>만기 후 금리</t>
    <phoneticPr fontId="2" type="noConversion"/>
  </si>
  <si>
    <t>중도해지 
금리</t>
    <phoneticPr fontId="2" type="noConversion"/>
  </si>
  <si>
    <t>▶ 1천만원 예금 기준</t>
    <phoneticPr fontId="2" type="noConversion"/>
  </si>
  <si>
    <t>비고</t>
    <phoneticPr fontId="2" type="noConversion"/>
  </si>
  <si>
    <t>정  기  예  금</t>
    <phoneticPr fontId="2" type="noConversion"/>
  </si>
  <si>
    <t>정  기  적  금</t>
    <phoneticPr fontId="2" type="noConversion"/>
  </si>
  <si>
    <t>1833-8889</t>
    <phoneticPr fontId="2" type="noConversion"/>
  </si>
  <si>
    <t>대 표 전 화</t>
    <phoneticPr fontId="2" type="noConversion"/>
  </si>
  <si>
    <t>경과월수</t>
    <phoneticPr fontId="2" type="noConversion"/>
  </si>
  <si>
    <t>차등율</t>
    <phoneticPr fontId="2" type="noConversion"/>
  </si>
  <si>
    <t>(공시이율 기준 : 세전, 연이율)</t>
    <phoneticPr fontId="2" type="noConversion"/>
  </si>
  <si>
    <t>주의</t>
    <phoneticPr fontId="2" type="noConversion"/>
  </si>
  <si>
    <t>비 고</t>
    <phoneticPr fontId="2" type="noConversion"/>
  </si>
  <si>
    <t>거래조건</t>
    <phoneticPr fontId="2" type="noConversion"/>
  </si>
  <si>
    <t>가입대상</t>
    <phoneticPr fontId="2" type="noConversion"/>
  </si>
  <si>
    <t>가입금액</t>
    <phoneticPr fontId="2" type="noConversion"/>
  </si>
  <si>
    <t>• 제한없음</t>
    <phoneticPr fontId="2" type="noConversion"/>
  </si>
  <si>
    <t>• 10만원 이상</t>
    <phoneticPr fontId="2" type="noConversion"/>
  </si>
  <si>
    <t>가입기간</t>
    <phoneticPr fontId="2" type="noConversion"/>
  </si>
  <si>
    <t>• 6개월~36개월 (일,월단위)</t>
    <phoneticPr fontId="2" type="noConversion"/>
  </si>
  <si>
    <t>이자지급시기</t>
    <phoneticPr fontId="2" type="noConversion"/>
  </si>
  <si>
    <t>• 만기일시지급식(복리식) / 매월 이자지급식(단리식)</t>
    <phoneticPr fontId="2" type="noConversion"/>
  </si>
  <si>
    <t>• 만기일시지급식</t>
    <phoneticPr fontId="2" type="noConversion"/>
  </si>
  <si>
    <t>- 유의사항</t>
    <phoneticPr fontId="2" type="noConversion"/>
  </si>
  <si>
    <t>• 계약체결전 상품설명서 및 약관을 확인하시기 바랍니다.</t>
    <phoneticPr fontId="2" type="noConversion"/>
  </si>
  <si>
    <t>• 해당 상품에 대해 충분한 사전 설명을 받을 권리가 있으며, 설명을 이해한 후 거래하시기 바랍니다.</t>
    <phoneticPr fontId="2" type="noConversion"/>
  </si>
  <si>
    <t>• 본 광고는 관련 법령 및 내부통제 기준에 따른 절차를 준수하여 제작되었습니다.</t>
    <phoneticPr fontId="2" type="noConversion"/>
  </si>
  <si>
    <t>이 예금은 예금자보호법에 따라 예금보험공사가 보호하되, 보호한도는 본 상호저축은행에 있는 귀하의 모든 예금보호대상 금융상품의 원금과</t>
    <phoneticPr fontId="2" type="noConversion"/>
  </si>
  <si>
    <t>소정의 이자를 합하여 1인당 "최고 5천만원"이며, 5천만원을 초과하는 나머지 금액은 보호하지 않습니다.</t>
    <phoneticPr fontId="2" type="noConversion"/>
  </si>
  <si>
    <t>세전이자</t>
    <phoneticPr fontId="2" type="noConversion"/>
  </si>
  <si>
    <t>세후이자</t>
    <phoneticPr fontId="2" type="noConversion"/>
  </si>
  <si>
    <t>회  전  정  기  예  금</t>
    <phoneticPr fontId="2" type="noConversion"/>
  </si>
  <si>
    <t>수익률</t>
    <phoneticPr fontId="2" type="noConversion"/>
  </si>
  <si>
    <t>회전주기 12개월 단리식</t>
    <phoneticPr fontId="2" type="noConversion"/>
  </si>
  <si>
    <t>회전주기 12개월 복리식</t>
    <phoneticPr fontId="2" type="noConversion"/>
  </si>
  <si>
    <t xml:space="preserve"> 1개월 이내 : 당초 약정금리와 만기시 동일상품 동일계약기간의 고시금리 중 낮은 금리</t>
    <phoneticPr fontId="2" type="noConversion"/>
  </si>
  <si>
    <t>보  통  예  금</t>
    <phoneticPr fontId="2" type="noConversion"/>
  </si>
  <si>
    <t>• 만기일시지급식(월복리) / 매월 이자지급식(단리)</t>
    <phoneticPr fontId="2" type="noConversion"/>
  </si>
  <si>
    <t>예금 상품 및 금리 안내</t>
    <phoneticPr fontId="2" type="noConversion"/>
  </si>
  <si>
    <t>• 이 설명서는 수신상품에 대한 이해를 돕고, 약관의 주요내용을 알려드리기 위한 참고자료이며 약관은 창구 및 당저축은행 홈페이지에서 교부 및 열람이 가능합니다.</t>
    <phoneticPr fontId="2" type="noConversion"/>
  </si>
  <si>
    <t>타행 자동이체(CMS) 가능</t>
  </si>
  <si>
    <t xml:space="preserve"> 1개월 초과 : 보통예금 금리</t>
    <phoneticPr fontId="2" type="noConversion"/>
  </si>
  <si>
    <t>세전이자(月)</t>
    <phoneticPr fontId="2" type="noConversion"/>
  </si>
  <si>
    <t>세후이자(月)</t>
    <phoneticPr fontId="2" type="noConversion"/>
  </si>
  <si>
    <t>세전이자(月)</t>
    <phoneticPr fontId="2" type="noConversion"/>
  </si>
  <si>
    <t>세후이자(月)</t>
    <phoneticPr fontId="2" type="noConversion"/>
  </si>
  <si>
    <t>기 업 자 유 예  금</t>
    <phoneticPr fontId="2" type="noConversion"/>
  </si>
  <si>
    <t>비과세종합저축</t>
    <phoneticPr fontId="2" type="noConversion"/>
  </si>
  <si>
    <t>영업점 가입
영업점 해지</t>
    <phoneticPr fontId="2" type="noConversion"/>
  </si>
  <si>
    <t>비과세종합저축</t>
    <phoneticPr fontId="2" type="noConversion"/>
  </si>
  <si>
    <t>•가입불가</t>
    <phoneticPr fontId="2" type="noConversion"/>
  </si>
  <si>
    <t>•법인/개인사업자</t>
    <phoneticPr fontId="2" type="noConversion"/>
  </si>
  <si>
    <t xml:space="preserve"> •제한없음</t>
    <phoneticPr fontId="2" type="noConversion"/>
  </si>
  <si>
    <t xml:space="preserve"> •제한없음</t>
    <phoneticPr fontId="2" type="noConversion"/>
  </si>
  <si>
    <t xml:space="preserve"> •제한없음</t>
    <phoneticPr fontId="2" type="noConversion"/>
  </si>
  <si>
    <t>•제한없음</t>
    <phoneticPr fontId="2" type="noConversion"/>
  </si>
  <si>
    <t>•제한없음</t>
    <phoneticPr fontId="2" type="noConversion"/>
  </si>
  <si>
    <t>•만기일시지급식(월복리) / 매월 이자지급식(단리)</t>
    <phoneticPr fontId="2" type="noConversion"/>
  </si>
  <si>
    <t>•가입가능</t>
    <phoneticPr fontId="2" type="noConversion"/>
  </si>
  <si>
    <t>비과세종합저축</t>
    <phoneticPr fontId="2" type="noConversion"/>
  </si>
  <si>
    <t>• 제한사항 : 계좌에 압류, 가압류, 질권설정 등이 등록될 경우 원금 및 이자지급 제한, 예금잔액증명서 발급 당일 잔액 변동 불가</t>
    <phoneticPr fontId="2" type="noConversion"/>
  </si>
  <si>
    <t>• 세제혜택 : 비과세종합저축 가입가능 조건</t>
    <phoneticPr fontId="2" type="noConversion"/>
  </si>
  <si>
    <r>
      <rPr>
        <sz val="9"/>
        <color theme="1"/>
        <rFont val="Calibri"/>
        <family val="2"/>
      </rPr>
      <t>12</t>
    </r>
    <r>
      <rPr>
        <sz val="9"/>
        <color theme="1"/>
        <rFont val="나눔바른고딕"/>
        <family val="3"/>
        <charset val="129"/>
      </rPr>
      <t>개월 이상</t>
    </r>
    <phoneticPr fontId="2" type="noConversion"/>
  </si>
  <si>
    <r>
      <rPr>
        <sz val="9"/>
        <color theme="1"/>
        <rFont val="Calibri"/>
        <family val="2"/>
      </rPr>
      <t>1</t>
    </r>
    <r>
      <rPr>
        <sz val="9"/>
        <color theme="1"/>
        <rFont val="나눔바른고딕"/>
        <family val="3"/>
        <charset val="129"/>
      </rPr>
      <t xml:space="preserve">개월 이상 ~ </t>
    </r>
    <r>
      <rPr>
        <sz val="9"/>
        <color theme="1"/>
        <rFont val="Calibri"/>
        <family val="2"/>
      </rPr>
      <t>6</t>
    </r>
    <r>
      <rPr>
        <sz val="9"/>
        <color theme="1"/>
        <rFont val="나눔바른고딕"/>
        <family val="3"/>
        <charset val="129"/>
      </rPr>
      <t>개월 미만</t>
    </r>
    <phoneticPr fontId="2" type="noConversion"/>
  </si>
  <si>
    <r>
      <rPr>
        <sz val="9"/>
        <color theme="1"/>
        <rFont val="Calibri"/>
        <family val="2"/>
      </rPr>
      <t>6</t>
    </r>
    <r>
      <rPr>
        <sz val="9"/>
        <color theme="1"/>
        <rFont val="나눔바른고딕"/>
        <family val="3"/>
        <charset val="129"/>
      </rPr>
      <t xml:space="preserve">개월 이상 ~ </t>
    </r>
    <r>
      <rPr>
        <sz val="9"/>
        <color theme="1"/>
        <rFont val="Calibri"/>
        <family val="2"/>
      </rPr>
      <t>12</t>
    </r>
    <r>
      <rPr>
        <sz val="9"/>
        <color theme="1"/>
        <rFont val="나눔바른고딕"/>
        <family val="3"/>
        <charset val="129"/>
      </rPr>
      <t>개월 미만</t>
    </r>
    <phoneticPr fontId="2" type="noConversion"/>
  </si>
  <si>
    <r>
      <t xml:space="preserve"> ※ 약정금리 * 차등율
- </t>
    </r>
    <r>
      <rPr>
        <sz val="9"/>
        <color theme="1"/>
        <rFont val="Calibri"/>
        <family val="2"/>
      </rPr>
      <t>1</t>
    </r>
    <r>
      <rPr>
        <sz val="9"/>
        <color theme="1"/>
        <rFont val="나눔바른고딕"/>
        <family val="3"/>
        <charset val="129"/>
      </rPr>
      <t>개월 미만 :  보통예금금리</t>
    </r>
    <phoneticPr fontId="2" type="noConversion"/>
  </si>
  <si>
    <r>
      <t>•</t>
    </r>
    <r>
      <rPr>
        <sz val="8"/>
        <color theme="1"/>
        <rFont val="Calibri"/>
        <family val="2"/>
      </rPr>
      <t>6</t>
    </r>
    <r>
      <rPr>
        <sz val="8"/>
        <color theme="1"/>
        <rFont val="나눔바른고딕"/>
        <family val="3"/>
        <charset val="129"/>
      </rPr>
      <t xml:space="preserve">개월 </t>
    </r>
    <r>
      <rPr>
        <sz val="8"/>
        <color theme="1"/>
        <rFont val="Calibri"/>
        <family val="2"/>
      </rPr>
      <t>~ 36</t>
    </r>
    <r>
      <rPr>
        <sz val="8"/>
        <color theme="1"/>
        <rFont val="나눔바른고딕"/>
        <family val="3"/>
        <charset val="129"/>
      </rPr>
      <t>개월 (일, 월단위)</t>
    </r>
    <phoneticPr fontId="2" type="noConversion"/>
  </si>
  <si>
    <r>
      <t>•</t>
    </r>
    <r>
      <rPr>
        <sz val="8"/>
        <color theme="1"/>
        <rFont val="Calibri"/>
        <family val="2"/>
      </rPr>
      <t>10</t>
    </r>
    <r>
      <rPr>
        <sz val="8"/>
        <color theme="1"/>
        <rFont val="나눔바른고딕"/>
        <family val="3"/>
        <charset val="129"/>
      </rPr>
      <t>만원 이상</t>
    </r>
    <phoneticPr fontId="2" type="noConversion"/>
  </si>
  <si>
    <r>
      <rPr>
        <sz val="8"/>
        <color theme="1"/>
        <rFont val="Calibri"/>
        <family val="2"/>
      </rPr>
      <t xml:space="preserve"> 1</t>
    </r>
    <r>
      <rPr>
        <sz val="8"/>
        <color theme="1"/>
        <rFont val="나눔바른고딕"/>
        <family val="3"/>
        <charset val="129"/>
      </rPr>
      <t>개월 이내 : 당초 약정금리와 만기시 동일상품 동일계약기간의 고시금리 중 낮은 금리</t>
    </r>
    <phoneticPr fontId="2" type="noConversion"/>
  </si>
  <si>
    <r>
      <rPr>
        <sz val="8"/>
        <color theme="1"/>
        <rFont val="Calibri"/>
        <family val="2"/>
      </rPr>
      <t xml:space="preserve"> 1</t>
    </r>
    <r>
      <rPr>
        <sz val="8"/>
        <color theme="1"/>
        <rFont val="나눔바른고딕"/>
        <family val="3"/>
        <charset val="129"/>
      </rPr>
      <t>개월 초과 : 보통예금 금리</t>
    </r>
    <phoneticPr fontId="2" type="noConversion"/>
  </si>
  <si>
    <r>
      <t xml:space="preserve">▶ </t>
    </r>
    <r>
      <rPr>
        <sz val="9"/>
        <color theme="1"/>
        <rFont val="Calibri"/>
        <family val="2"/>
      </rPr>
      <t>1</t>
    </r>
    <r>
      <rPr>
        <sz val="9"/>
        <color theme="1"/>
        <rFont val="나눔바른고딕"/>
        <family val="3"/>
        <charset val="129"/>
      </rPr>
      <t>천만원 예금 기준</t>
    </r>
    <phoneticPr fontId="2" type="noConversion"/>
  </si>
  <si>
    <r>
      <t xml:space="preserve">소정의 이자를 합하여 </t>
    </r>
    <r>
      <rPr>
        <sz val="8"/>
        <color theme="1"/>
        <rFont val="Calibri"/>
        <family val="2"/>
      </rPr>
      <t>1</t>
    </r>
    <r>
      <rPr>
        <sz val="8"/>
        <color theme="1"/>
        <rFont val="나눔바른고딕"/>
        <family val="3"/>
        <charset val="129"/>
      </rPr>
      <t xml:space="preserve">인당 "최고 </t>
    </r>
    <r>
      <rPr>
        <sz val="8"/>
        <color theme="1"/>
        <rFont val="Calibri"/>
        <family val="2"/>
      </rPr>
      <t>5</t>
    </r>
    <r>
      <rPr>
        <sz val="8"/>
        <color theme="1"/>
        <rFont val="나눔바른고딕"/>
        <family val="3"/>
        <charset val="129"/>
      </rPr>
      <t xml:space="preserve">천만원"이며, </t>
    </r>
    <r>
      <rPr>
        <sz val="8"/>
        <color theme="1"/>
        <rFont val="Calibri"/>
        <family val="2"/>
      </rPr>
      <t>5</t>
    </r>
    <r>
      <rPr>
        <sz val="8"/>
        <color theme="1"/>
        <rFont val="나눔바른고딕"/>
        <family val="3"/>
        <charset val="129"/>
      </rPr>
      <t>천만원을 초과하는 나머지 금액은 보호하지 않습니다.</t>
    </r>
    <phoneticPr fontId="2" type="noConversion"/>
  </si>
  <si>
    <r>
      <t xml:space="preserve"> ※ 약정금리 * 차등율
-</t>
    </r>
    <r>
      <rPr>
        <sz val="9"/>
        <color theme="1"/>
        <rFont val="Calibri"/>
        <family val="2"/>
      </rPr>
      <t xml:space="preserve"> 1</t>
    </r>
    <r>
      <rPr>
        <sz val="9"/>
        <color theme="1"/>
        <rFont val="나눔바른고딕"/>
        <family val="3"/>
        <charset val="129"/>
      </rPr>
      <t>개월미만 :  보통예금금리</t>
    </r>
    <phoneticPr fontId="2" type="noConversion"/>
  </si>
  <si>
    <r>
      <rPr>
        <sz val="9"/>
        <color theme="1"/>
        <rFont val="Calibri"/>
        <family val="2"/>
      </rPr>
      <t>1</t>
    </r>
    <r>
      <rPr>
        <sz val="9"/>
        <color theme="1"/>
        <rFont val="나눔바른고딕"/>
        <family val="3"/>
        <charset val="129"/>
      </rPr>
      <t xml:space="preserve">개월이상 </t>
    </r>
    <r>
      <rPr>
        <sz val="9"/>
        <color theme="1"/>
        <rFont val="Calibri"/>
        <family val="2"/>
      </rPr>
      <t>~ 6</t>
    </r>
    <r>
      <rPr>
        <sz val="9"/>
        <color theme="1"/>
        <rFont val="나눔바른고딕"/>
        <family val="3"/>
        <charset val="129"/>
      </rPr>
      <t>개월미만</t>
    </r>
    <phoneticPr fontId="2" type="noConversion"/>
  </si>
  <si>
    <r>
      <rPr>
        <sz val="9"/>
        <color theme="1"/>
        <rFont val="Calibri"/>
        <family val="2"/>
      </rPr>
      <t>6</t>
    </r>
    <r>
      <rPr>
        <sz val="9"/>
        <color theme="1"/>
        <rFont val="나눔바른고딕"/>
        <family val="3"/>
        <charset val="129"/>
      </rPr>
      <t xml:space="preserve">개월이상 ~ </t>
    </r>
    <r>
      <rPr>
        <sz val="9"/>
        <color theme="1"/>
        <rFont val="Calibri"/>
        <family val="2"/>
      </rPr>
      <t>12</t>
    </r>
    <r>
      <rPr>
        <sz val="9"/>
        <color theme="1"/>
        <rFont val="나눔바른고딕"/>
        <family val="3"/>
        <charset val="129"/>
      </rPr>
      <t>개월미만</t>
    </r>
    <phoneticPr fontId="2" type="noConversion"/>
  </si>
  <si>
    <r>
      <t>•</t>
    </r>
    <r>
      <rPr>
        <sz val="8"/>
        <color theme="1"/>
        <rFont val="Calibri"/>
        <family val="2"/>
      </rPr>
      <t>36</t>
    </r>
    <r>
      <rPr>
        <sz val="8"/>
        <color theme="1"/>
        <rFont val="나눔바른고딕"/>
        <family val="3"/>
        <charset val="129"/>
      </rPr>
      <t>개월 (</t>
    </r>
    <r>
      <rPr>
        <sz val="8"/>
        <color theme="1"/>
        <rFont val="Calibri"/>
        <family val="2"/>
      </rPr>
      <t>12</t>
    </r>
    <r>
      <rPr>
        <sz val="8"/>
        <color theme="1"/>
        <rFont val="나눔바른고딕"/>
        <family val="3"/>
        <charset val="129"/>
      </rPr>
      <t>개월 회전주기)</t>
    </r>
    <phoneticPr fontId="2" type="noConversion"/>
  </si>
  <si>
    <r>
      <rPr>
        <sz val="8"/>
        <color theme="1"/>
        <rFont val="Calibri"/>
        <family val="2"/>
      </rPr>
      <t xml:space="preserve"> 1</t>
    </r>
    <r>
      <rPr>
        <sz val="8"/>
        <color theme="1"/>
        <rFont val="나눔바른고딕"/>
        <family val="3"/>
        <charset val="129"/>
      </rPr>
      <t>개월 이내 : 최종 회전이율과 만기시 동일상품 동일계약기간의 고시이율 중 낮은 금리</t>
    </r>
    <phoneticPr fontId="2" type="noConversion"/>
  </si>
  <si>
    <r>
      <rPr>
        <sz val="8"/>
        <color theme="1"/>
        <rFont val="Calibri"/>
        <family val="2"/>
      </rPr>
      <t xml:space="preserve"> 1</t>
    </r>
    <r>
      <rPr>
        <sz val="8"/>
        <color theme="1"/>
        <rFont val="나눔바른고딕"/>
        <family val="3"/>
        <charset val="129"/>
      </rPr>
      <t>개월 초과 : 보통예금 금리</t>
    </r>
    <phoneticPr fontId="2" type="noConversion"/>
  </si>
  <si>
    <r>
      <t xml:space="preserve">소정의 이자를 합하여 </t>
    </r>
    <r>
      <rPr>
        <sz val="8"/>
        <color theme="1"/>
        <rFont val="Calibri"/>
        <family val="2"/>
      </rPr>
      <t>1</t>
    </r>
    <r>
      <rPr>
        <sz val="8"/>
        <color theme="1"/>
        <rFont val="나눔바른고딕"/>
        <family val="3"/>
        <charset val="129"/>
      </rPr>
      <t>인당 "최고 5천만원"이며, 5천만원을 초과하는 나머지 금액은 보호하지 않습니다.</t>
    </r>
    <phoneticPr fontId="2" type="noConversion"/>
  </si>
  <si>
    <r>
      <t xml:space="preserve">인터넷,스마트
뱅킹/SB톡톡+
(비대면)으로 
가입시
</t>
    </r>
    <r>
      <rPr>
        <sz val="9"/>
        <color rgb="FFFF0000"/>
        <rFont val="Calibri"/>
        <family val="2"/>
      </rPr>
      <t xml:space="preserve">0.20% </t>
    </r>
    <r>
      <rPr>
        <sz val="9"/>
        <color rgb="FFFF0000"/>
        <rFont val="나눔바른고딕"/>
        <family val="3"/>
        <charset val="129"/>
      </rPr>
      <t>우대(</t>
    </r>
    <r>
      <rPr>
        <sz val="9"/>
        <color rgb="FFFF0000"/>
        <rFont val="Calibri"/>
        <family val="2"/>
      </rPr>
      <t>12</t>
    </r>
    <r>
      <rPr>
        <sz val="9"/>
        <color rgb="FFFF0000"/>
        <rFont val="나눔바른고딕"/>
        <family val="3"/>
        <charset val="129"/>
      </rPr>
      <t xml:space="preserve">개월)
</t>
    </r>
    <r>
      <rPr>
        <sz val="9"/>
        <color rgb="FFFF0000"/>
        <rFont val="Calibri"/>
        <family val="2"/>
      </rPr>
      <t xml:space="preserve">0.20% </t>
    </r>
    <r>
      <rPr>
        <sz val="9"/>
        <color rgb="FFFF0000"/>
        <rFont val="나눔바른고딕"/>
        <family val="3"/>
        <charset val="129"/>
      </rPr>
      <t>우대(</t>
    </r>
    <r>
      <rPr>
        <sz val="9"/>
        <color rgb="FFFF0000"/>
        <rFont val="Calibri"/>
        <family val="2"/>
      </rPr>
      <t>24</t>
    </r>
    <r>
      <rPr>
        <sz val="9"/>
        <color rgb="FFFF0000"/>
        <rFont val="나눔바른고딕"/>
        <family val="3"/>
        <charset val="129"/>
      </rPr>
      <t xml:space="preserve">개월)
</t>
    </r>
    <r>
      <rPr>
        <sz val="9"/>
        <color rgb="FFFF0000"/>
        <rFont val="Calibri"/>
        <family val="2"/>
      </rPr>
      <t xml:space="preserve">0.20% </t>
    </r>
    <r>
      <rPr>
        <sz val="9"/>
        <color rgb="FFFF0000"/>
        <rFont val="나눔바른고딕"/>
        <family val="3"/>
        <charset val="129"/>
      </rPr>
      <t>우대(</t>
    </r>
    <r>
      <rPr>
        <sz val="9"/>
        <color rgb="FFFF0000"/>
        <rFont val="Calibri"/>
        <family val="2"/>
      </rPr>
      <t>36</t>
    </r>
    <r>
      <rPr>
        <sz val="9"/>
        <color rgb="FFFF0000"/>
        <rFont val="나눔바른고딕"/>
        <family val="3"/>
        <charset val="129"/>
      </rPr>
      <t>개월)</t>
    </r>
    <phoneticPr fontId="2" type="noConversion"/>
  </si>
  <si>
    <r>
      <t>•12개월</t>
    </r>
    <r>
      <rPr>
        <sz val="8"/>
        <color theme="1"/>
        <rFont val="Calibri"/>
        <family val="2"/>
      </rPr>
      <t xml:space="preserve"> ~</t>
    </r>
    <r>
      <rPr>
        <sz val="8"/>
        <color theme="1"/>
        <rFont val="나눔바른고딕"/>
        <family val="3"/>
        <charset val="129"/>
      </rPr>
      <t xml:space="preserve"> 36개월 (월단위)</t>
    </r>
    <phoneticPr fontId="2" type="noConversion"/>
  </si>
  <si>
    <r>
      <t>•분기별(</t>
    </r>
    <r>
      <rPr>
        <sz val="8"/>
        <rFont val="Calibri"/>
        <family val="2"/>
      </rPr>
      <t>3,6,9,12</t>
    </r>
    <r>
      <rPr>
        <sz val="8"/>
        <rFont val="나눔바른고딕"/>
        <family val="3"/>
        <charset val="129"/>
      </rPr>
      <t>월) 세째주 일요일 원천징수 후 원금에 가산</t>
    </r>
    <phoneticPr fontId="2" type="noConversion"/>
  </si>
  <si>
    <r>
      <t>소정의 이자를 합하여</t>
    </r>
    <r>
      <rPr>
        <sz val="8"/>
        <color theme="1"/>
        <rFont val="Calibri"/>
        <family val="2"/>
      </rPr>
      <t xml:space="preserve"> 1</t>
    </r>
    <r>
      <rPr>
        <sz val="8"/>
        <color theme="1"/>
        <rFont val="나눔바른고딕"/>
        <family val="3"/>
        <charset val="129"/>
      </rPr>
      <t xml:space="preserve">인당 "최고 </t>
    </r>
    <r>
      <rPr>
        <sz val="8"/>
        <color theme="1"/>
        <rFont val="Calibri"/>
        <family val="2"/>
      </rPr>
      <t>5</t>
    </r>
    <r>
      <rPr>
        <sz val="8"/>
        <color theme="1"/>
        <rFont val="나눔바른고딕"/>
        <family val="3"/>
        <charset val="129"/>
      </rPr>
      <t xml:space="preserve">천만원"이며, </t>
    </r>
    <r>
      <rPr>
        <sz val="8"/>
        <color theme="1"/>
        <rFont val="Calibri"/>
        <family val="2"/>
      </rPr>
      <t>5</t>
    </r>
    <r>
      <rPr>
        <sz val="8"/>
        <color theme="1"/>
        <rFont val="나눔바른고딕"/>
        <family val="3"/>
        <charset val="129"/>
      </rPr>
      <t>천만원을 초과하는 나머지 금액은 보호하지 않습니다.</t>
    </r>
    <phoneticPr fontId="2" type="noConversion"/>
  </si>
  <si>
    <r>
      <t xml:space="preserve">소정의 이자를 합하여 </t>
    </r>
    <r>
      <rPr>
        <sz val="8"/>
        <color theme="1"/>
        <rFont val="Calibri"/>
        <family val="2"/>
      </rPr>
      <t>1</t>
    </r>
    <r>
      <rPr>
        <sz val="8"/>
        <color theme="1"/>
        <rFont val="나눔바른고딕"/>
        <family val="3"/>
        <charset val="129"/>
      </rPr>
      <t xml:space="preserve">인당 "최고 </t>
    </r>
    <r>
      <rPr>
        <sz val="8"/>
        <color theme="1"/>
        <rFont val="Calibri"/>
        <family val="2"/>
      </rPr>
      <t>5</t>
    </r>
    <r>
      <rPr>
        <sz val="8"/>
        <color theme="1"/>
        <rFont val="나눔바른고딕"/>
        <family val="3"/>
        <charset val="129"/>
      </rPr>
      <t xml:space="preserve">천만원"이며, </t>
    </r>
    <r>
      <rPr>
        <sz val="8"/>
        <color theme="1"/>
        <rFont val="Calibri"/>
        <family val="2"/>
      </rPr>
      <t>5</t>
    </r>
    <r>
      <rPr>
        <sz val="8"/>
        <color theme="1"/>
        <rFont val="나눔바른고딕"/>
        <family val="3"/>
        <charset val="129"/>
      </rPr>
      <t>천만원을 초과하는 나머지 금액은 보호하지 않습니다.</t>
    </r>
    <phoneticPr fontId="2" type="noConversion"/>
  </si>
  <si>
    <r>
      <t xml:space="preserve">    【가입한도】 전 금융기관에서 </t>
    </r>
    <r>
      <rPr>
        <sz val="8"/>
        <color theme="1"/>
        <rFont val="Calibri"/>
        <family val="2"/>
      </rPr>
      <t>1</t>
    </r>
    <r>
      <rPr>
        <sz val="8"/>
        <color theme="1"/>
        <rFont val="나눔바른고딕"/>
        <family val="3"/>
        <charset val="129"/>
      </rPr>
      <t xml:space="preserve">인당(원금기준) </t>
    </r>
    <r>
      <rPr>
        <sz val="8"/>
        <color theme="1"/>
        <rFont val="Calibri"/>
        <family val="2"/>
      </rPr>
      <t>5</t>
    </r>
    <r>
      <rPr>
        <sz val="8"/>
        <color theme="1"/>
        <rFont val="나눔바른고딕"/>
        <family val="3"/>
        <charset val="129"/>
      </rPr>
      <t>천만원 이내</t>
    </r>
    <phoneticPr fontId="2" type="noConversion"/>
  </si>
  <si>
    <r>
      <t xml:space="preserve">    【가입대상】 만 </t>
    </r>
    <r>
      <rPr>
        <sz val="8"/>
        <color theme="1"/>
        <rFont val="Calibri"/>
        <family val="2"/>
      </rPr>
      <t>65</t>
    </r>
    <r>
      <rPr>
        <sz val="8"/>
        <color theme="1"/>
        <rFont val="나눔바른고딕"/>
        <family val="3"/>
        <charset val="129"/>
      </rPr>
      <t xml:space="preserve">세 이상의 거주자, 장애인, 독립유공자와 그 유족 또는 가족, 국가유공상이자, 기초생활보장수급자, 고엽제후유의증환자, </t>
    </r>
    <r>
      <rPr>
        <sz val="8"/>
        <color theme="1"/>
        <rFont val="Calibri"/>
        <family val="2"/>
      </rPr>
      <t>5.18</t>
    </r>
    <r>
      <rPr>
        <sz val="8"/>
        <color theme="1"/>
        <rFont val="나눔바른고딕"/>
        <family val="3"/>
        <charset val="129"/>
      </rPr>
      <t>민주화운동 부상자</t>
    </r>
    <phoneticPr fontId="2" type="noConversion"/>
  </si>
  <si>
    <r>
      <t xml:space="preserve">    【가입제한】 직전 </t>
    </r>
    <r>
      <rPr>
        <sz val="8"/>
        <color theme="1"/>
        <rFont val="Calibri"/>
        <family val="2"/>
      </rPr>
      <t>3</t>
    </r>
    <r>
      <rPr>
        <sz val="8"/>
        <color theme="1"/>
        <rFont val="나눔바른고딕"/>
        <family val="3"/>
        <charset val="129"/>
      </rPr>
      <t>개년도 과세기간 내 1회 이상 금융소득종합과세 대상자 (시행일 :</t>
    </r>
    <r>
      <rPr>
        <sz val="8"/>
        <color theme="1"/>
        <rFont val="Calibri"/>
        <family val="2"/>
      </rPr>
      <t xml:space="preserve"> 2020.01.01</t>
    </r>
    <r>
      <rPr>
        <sz val="8"/>
        <color theme="1"/>
        <rFont val="나눔바른고딕"/>
        <family val="3"/>
        <charset val="129"/>
      </rPr>
      <t xml:space="preserve">) </t>
    </r>
    <phoneticPr fontId="2" type="noConversion"/>
  </si>
  <si>
    <r>
      <t>HB저축은행 준법감시인 심의필 제</t>
    </r>
    <r>
      <rPr>
        <sz val="8"/>
        <color theme="1"/>
        <rFont val="Calibri"/>
        <family val="2"/>
      </rPr>
      <t>2022-192</t>
    </r>
    <r>
      <rPr>
        <sz val="8"/>
        <color theme="1"/>
        <rFont val="나눔바른고딕"/>
        <family val="3"/>
        <charset val="129"/>
      </rPr>
      <t>호</t>
    </r>
    <r>
      <rPr>
        <sz val="8"/>
        <color theme="1"/>
        <rFont val="Calibri"/>
        <family val="2"/>
      </rPr>
      <t>(2022.12.15~2023.12.14)</t>
    </r>
    <phoneticPr fontId="2" type="noConversion"/>
  </si>
  <si>
    <r>
      <t>• 자세한 상품내용은 창구직원 또는 당 저축은행 (</t>
    </r>
    <r>
      <rPr>
        <sz val="8"/>
        <color theme="1"/>
        <rFont val="Calibri"/>
        <family val="2"/>
      </rPr>
      <t>1833-8889</t>
    </r>
    <r>
      <rPr>
        <sz val="8"/>
        <color theme="1"/>
        <rFont val="나눔바른고딕"/>
        <family val="3"/>
        <charset val="129"/>
      </rPr>
      <t>)으로 문의하시기 바랍니다.</t>
    </r>
    <phoneticPr fontId="2" type="noConversion"/>
  </si>
  <si>
    <r>
      <t xml:space="preserve"> ※ 약정금리 * 차등율
- </t>
    </r>
    <r>
      <rPr>
        <sz val="9"/>
        <color theme="1"/>
        <rFont val="Calibri"/>
        <family val="2"/>
      </rPr>
      <t>1</t>
    </r>
    <r>
      <rPr>
        <sz val="9"/>
        <color theme="1"/>
        <rFont val="나눔바른고딕"/>
        <family val="3"/>
        <charset val="129"/>
      </rPr>
      <t>개월미만 :  보통예금금리</t>
    </r>
    <phoneticPr fontId="2" type="noConversion"/>
  </si>
  <si>
    <r>
      <t xml:space="preserve">▶ 매월 불입금 </t>
    </r>
    <r>
      <rPr>
        <sz val="9"/>
        <color theme="1"/>
        <rFont val="Calibri"/>
        <family val="2"/>
      </rPr>
      <t>100</t>
    </r>
    <r>
      <rPr>
        <sz val="9"/>
        <color theme="1"/>
        <rFont val="나눔바른고딕"/>
        <family val="3"/>
        <charset val="129"/>
      </rPr>
      <t>만원 기준</t>
    </r>
    <phoneticPr fontId="2" type="noConversion"/>
  </si>
  <si>
    <r>
      <rPr>
        <sz val="9"/>
        <color theme="1"/>
        <rFont val="Calibri"/>
        <family val="2"/>
      </rPr>
      <t>1</t>
    </r>
    <r>
      <rPr>
        <sz val="9"/>
        <color theme="1"/>
        <rFont val="나눔바른고딕"/>
        <family val="3"/>
        <charset val="129"/>
      </rPr>
      <t>개월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나눔바른고딕"/>
        <family val="3"/>
        <charset val="129"/>
      </rPr>
      <t xml:space="preserve">이상 </t>
    </r>
    <r>
      <rPr>
        <sz val="9"/>
        <color theme="1"/>
        <rFont val="Calibri"/>
        <family val="2"/>
      </rPr>
      <t>~</t>
    </r>
    <r>
      <rPr>
        <sz val="9"/>
        <color theme="1"/>
        <rFont val="나눔바른고딕"/>
        <family val="3"/>
        <charset val="129"/>
      </rPr>
      <t xml:space="preserve"> </t>
    </r>
    <r>
      <rPr>
        <sz val="9"/>
        <color theme="1"/>
        <rFont val="Calibri"/>
        <family val="2"/>
      </rPr>
      <t>6</t>
    </r>
    <r>
      <rPr>
        <sz val="9"/>
        <color theme="1"/>
        <rFont val="나눔바른고딕"/>
        <family val="3"/>
        <charset val="129"/>
      </rPr>
      <t>개월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나눔바른고딕"/>
        <family val="3"/>
        <charset val="129"/>
      </rPr>
      <t>미만</t>
    </r>
    <phoneticPr fontId="2" type="noConversion"/>
  </si>
  <si>
    <r>
      <rPr>
        <sz val="9"/>
        <color theme="1"/>
        <rFont val="Calibri"/>
        <family val="2"/>
      </rPr>
      <t>6</t>
    </r>
    <r>
      <rPr>
        <sz val="9"/>
        <color theme="1"/>
        <rFont val="나눔바른고딕"/>
        <family val="3"/>
        <charset val="129"/>
      </rPr>
      <t xml:space="preserve">개월 이상 ~ </t>
    </r>
    <r>
      <rPr>
        <sz val="9"/>
        <color theme="1"/>
        <rFont val="Calibri"/>
        <family val="2"/>
      </rPr>
      <t>12</t>
    </r>
    <r>
      <rPr>
        <sz val="9"/>
        <color theme="1"/>
        <rFont val="나눔바른고딕"/>
        <family val="3"/>
        <charset val="129"/>
      </rPr>
      <t>개월 미만</t>
    </r>
    <phoneticPr fontId="2" type="noConversion"/>
  </si>
  <si>
    <r>
      <rPr>
        <sz val="9"/>
        <color theme="1"/>
        <rFont val="Calibri"/>
        <family val="2"/>
      </rPr>
      <t>12</t>
    </r>
    <r>
      <rPr>
        <sz val="9"/>
        <color theme="1"/>
        <rFont val="나눔바른고딕"/>
        <family val="3"/>
        <charset val="129"/>
      </rPr>
      <t>개월 이상</t>
    </r>
    <phoneticPr fontId="2" type="noConversion"/>
  </si>
  <si>
    <r>
      <t>•</t>
    </r>
    <r>
      <rPr>
        <sz val="8"/>
        <color theme="1"/>
        <rFont val="Calibri"/>
        <family val="2"/>
      </rPr>
      <t>1</t>
    </r>
    <r>
      <rPr>
        <sz val="8"/>
        <color theme="1"/>
        <rFont val="나눔바른고딕"/>
        <family val="3"/>
        <charset val="129"/>
      </rPr>
      <t>만원 이상</t>
    </r>
    <phoneticPr fontId="2" type="noConversion"/>
  </si>
  <si>
    <t>-</t>
    <phoneticPr fontId="2" type="noConversion"/>
  </si>
  <si>
    <r>
      <rPr>
        <sz val="8"/>
        <color theme="1"/>
        <rFont val="나눔바른고딕"/>
        <family val="3"/>
        <charset val="129"/>
      </rPr>
      <t>중도해지 금리</t>
    </r>
    <r>
      <rPr>
        <sz val="6"/>
        <color theme="1"/>
        <rFont val="나눔바른고딕"/>
        <family val="3"/>
        <charset val="129"/>
      </rPr>
      <t xml:space="preserve">
</t>
    </r>
    <r>
      <rPr>
        <sz val="5"/>
        <color theme="1"/>
        <rFont val="나눔바른고딕"/>
        <family val="3"/>
        <charset val="129"/>
      </rPr>
      <t>(최종회전일~해지전일)</t>
    </r>
    <phoneticPr fontId="2" type="noConversion"/>
  </si>
  <si>
    <r>
      <rPr>
        <sz val="10"/>
        <color theme="1"/>
        <rFont val="Calibri"/>
        <family val="2"/>
      </rPr>
      <t>6</t>
    </r>
    <r>
      <rPr>
        <sz val="10"/>
        <color theme="1"/>
        <rFont val="나눔바른고딕"/>
        <family val="3"/>
        <charset val="129"/>
      </rPr>
      <t>개월</t>
    </r>
    <phoneticPr fontId="2" type="noConversion"/>
  </si>
  <si>
    <r>
      <rPr>
        <sz val="10"/>
        <color theme="1"/>
        <rFont val="Calibri"/>
        <family val="2"/>
      </rPr>
      <t>24</t>
    </r>
    <r>
      <rPr>
        <sz val="10"/>
        <color theme="1"/>
        <rFont val="나눔바른고딕"/>
        <family val="3"/>
        <charset val="129"/>
      </rPr>
      <t>개월</t>
    </r>
    <phoneticPr fontId="2" type="noConversion"/>
  </si>
  <si>
    <r>
      <rPr>
        <sz val="10"/>
        <color theme="1"/>
        <rFont val="Calibri"/>
        <family val="2"/>
      </rPr>
      <t>12</t>
    </r>
    <r>
      <rPr>
        <sz val="10"/>
        <color theme="1"/>
        <rFont val="나눔바른고딕"/>
        <family val="3"/>
        <charset val="129"/>
      </rPr>
      <t>개월</t>
    </r>
    <phoneticPr fontId="2" type="noConversion"/>
  </si>
  <si>
    <r>
      <rPr>
        <sz val="10"/>
        <color theme="1"/>
        <rFont val="Calibri"/>
        <family val="2"/>
      </rPr>
      <t>36</t>
    </r>
    <r>
      <rPr>
        <sz val="10"/>
        <color theme="1"/>
        <rFont val="나눔바른고딕"/>
        <family val="3"/>
        <charset val="129"/>
      </rPr>
      <t>개월</t>
    </r>
    <phoneticPr fontId="2" type="noConversion"/>
  </si>
  <si>
    <r>
      <t>36</t>
    </r>
    <r>
      <rPr>
        <sz val="10"/>
        <color theme="1"/>
        <rFont val="나눔바른고딕"/>
        <family val="3"/>
        <charset val="129"/>
      </rPr>
      <t>개월</t>
    </r>
    <phoneticPr fontId="2" type="noConversion"/>
  </si>
  <si>
    <r>
      <rPr>
        <sz val="10"/>
        <rFont val="Calibri"/>
        <family val="2"/>
      </rPr>
      <t>12</t>
    </r>
    <r>
      <rPr>
        <sz val="10"/>
        <rFont val="나눔바른고딕"/>
        <family val="3"/>
        <charset val="129"/>
      </rPr>
      <t>개월</t>
    </r>
    <phoneticPr fontId="2" type="noConversion"/>
  </si>
  <si>
    <r>
      <rPr>
        <sz val="10"/>
        <rFont val="Calibri"/>
        <family val="2"/>
      </rPr>
      <t>24</t>
    </r>
    <r>
      <rPr>
        <sz val="10"/>
        <rFont val="나눔바른고딕"/>
        <family val="3"/>
        <charset val="129"/>
      </rPr>
      <t>개월</t>
    </r>
    <phoneticPr fontId="2" type="noConversion"/>
  </si>
  <si>
    <r>
      <rPr>
        <sz val="10"/>
        <rFont val="Calibri"/>
        <family val="2"/>
      </rPr>
      <t>36</t>
    </r>
    <r>
      <rPr>
        <sz val="10"/>
        <rFont val="나눔바른고딕"/>
        <family val="3"/>
        <charset val="129"/>
      </rPr>
      <t>개월</t>
    </r>
    <phoneticPr fontId="2" type="noConversion"/>
  </si>
  <si>
    <r>
      <rPr>
        <sz val="10"/>
        <color theme="1"/>
        <rFont val="Calibri"/>
        <family val="2"/>
      </rPr>
      <t>13</t>
    </r>
    <r>
      <rPr>
        <sz val="10"/>
        <color theme="1"/>
        <rFont val="나눔바른고딕"/>
        <family val="3"/>
        <charset val="129"/>
      </rPr>
      <t>개월</t>
    </r>
    <phoneticPr fontId="2" type="noConversion"/>
  </si>
  <si>
    <t>단리식</t>
  </si>
  <si>
    <t>복리식</t>
  </si>
  <si>
    <r>
      <rPr>
        <sz val="10"/>
        <color theme="1"/>
        <rFont val="Calibri"/>
        <family val="2"/>
      </rPr>
      <t>7</t>
    </r>
    <r>
      <rPr>
        <sz val="10"/>
        <color theme="1"/>
        <rFont val="나눔바른고딕"/>
        <family val="3"/>
        <charset val="129"/>
      </rPr>
      <t>개월</t>
    </r>
    <phoneticPr fontId="2" type="noConversion"/>
  </si>
  <si>
    <r>
      <rPr>
        <sz val="9"/>
        <color theme="1"/>
        <rFont val="나눔바른고딕"/>
        <family val="3"/>
        <charset val="129"/>
      </rPr>
      <t>인터넷</t>
    </r>
    <r>
      <rPr>
        <sz val="9"/>
        <color theme="1"/>
        <rFont val="Calibri"/>
        <family val="2"/>
      </rPr>
      <t>,</t>
    </r>
    <r>
      <rPr>
        <sz val="9"/>
        <color theme="1"/>
        <rFont val="나눔바른고딕"/>
        <family val="3"/>
        <charset val="129"/>
      </rPr>
      <t>스마트
뱅킹</t>
    </r>
    <r>
      <rPr>
        <sz val="9"/>
        <color theme="1"/>
        <rFont val="Calibri"/>
        <family val="2"/>
      </rPr>
      <t>/SB</t>
    </r>
    <r>
      <rPr>
        <sz val="9"/>
        <color theme="1"/>
        <rFont val="나눔바른고딕"/>
        <family val="3"/>
        <charset val="129"/>
      </rPr>
      <t>톡톡</t>
    </r>
    <r>
      <rPr>
        <sz val="9"/>
        <color theme="1"/>
        <rFont val="Calibri"/>
        <family val="2"/>
      </rPr>
      <t>+
(</t>
    </r>
    <r>
      <rPr>
        <sz val="9"/>
        <color theme="1"/>
        <rFont val="나눔바른고딕"/>
        <family val="3"/>
        <charset val="129"/>
      </rPr>
      <t>비대면</t>
    </r>
    <r>
      <rPr>
        <sz val="9"/>
        <color theme="1"/>
        <rFont val="Calibri"/>
        <family val="2"/>
      </rPr>
      <t>)</t>
    </r>
    <r>
      <rPr>
        <sz val="9"/>
        <color theme="1"/>
        <rFont val="나눔바른고딕"/>
        <family val="3"/>
        <charset val="129"/>
      </rPr>
      <t>으로</t>
    </r>
    <r>
      <rPr>
        <sz val="9"/>
        <color theme="1"/>
        <rFont val="Calibri"/>
        <family val="2"/>
      </rPr>
      <t xml:space="preserve"> 
</t>
    </r>
    <r>
      <rPr>
        <sz val="9"/>
        <color theme="1"/>
        <rFont val="나눔바른고딕"/>
        <family val="3"/>
        <charset val="129"/>
      </rPr>
      <t>정기예금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나눔바른고딕"/>
        <family val="3"/>
        <charset val="129"/>
      </rPr>
      <t xml:space="preserve">가입시
</t>
    </r>
    <r>
      <rPr>
        <sz val="9"/>
        <color rgb="FFFF0000"/>
        <rFont val="Calibri"/>
        <family val="2"/>
      </rPr>
      <t xml:space="preserve">0.10% </t>
    </r>
    <r>
      <rPr>
        <sz val="9"/>
        <color rgb="FFFF0000"/>
        <rFont val="나눔바른고딕"/>
        <family val="3"/>
        <charset val="129"/>
      </rPr>
      <t>우대</t>
    </r>
    <r>
      <rPr>
        <sz val="9"/>
        <color rgb="FFFF0000"/>
        <rFont val="Calibri"/>
        <family val="2"/>
      </rPr>
      <t>(7</t>
    </r>
    <r>
      <rPr>
        <sz val="9"/>
        <color rgb="FFFF0000"/>
        <rFont val="나눔바른고딕"/>
        <family val="3"/>
        <charset val="129"/>
      </rPr>
      <t>개월</t>
    </r>
    <r>
      <rPr>
        <sz val="9"/>
        <color rgb="FFFF0000"/>
        <rFont val="Calibri"/>
        <family val="2"/>
      </rPr>
      <t>)</t>
    </r>
    <r>
      <rPr>
        <sz val="9"/>
        <color rgb="FFFF0000"/>
        <rFont val="Calibri"/>
        <family val="2"/>
      </rPr>
      <t xml:space="preserve">
0.10% </t>
    </r>
    <r>
      <rPr>
        <sz val="9"/>
        <color rgb="FFFF0000"/>
        <rFont val="나눔바른고딕"/>
        <family val="3"/>
        <charset val="129"/>
      </rPr>
      <t>우대</t>
    </r>
    <r>
      <rPr>
        <sz val="9"/>
        <color rgb="FFFF0000"/>
        <rFont val="Calibri"/>
        <family val="2"/>
      </rPr>
      <t>(13</t>
    </r>
    <r>
      <rPr>
        <sz val="9"/>
        <color rgb="FFFF0000"/>
        <rFont val="나눔바른고딕"/>
        <family val="3"/>
        <charset val="129"/>
      </rPr>
      <t>개월</t>
    </r>
    <r>
      <rPr>
        <sz val="9"/>
        <color rgb="FFFF0000"/>
        <rFont val="Calibri"/>
        <family val="2"/>
      </rPr>
      <t xml:space="preserve">)
0.10% </t>
    </r>
    <r>
      <rPr>
        <sz val="9"/>
        <color rgb="FFFF0000"/>
        <rFont val="나눔바른고딕"/>
        <family val="3"/>
        <charset val="129"/>
      </rPr>
      <t>우대</t>
    </r>
    <r>
      <rPr>
        <sz val="9"/>
        <color rgb="FFFF0000"/>
        <rFont val="Calibri"/>
        <family val="2"/>
      </rPr>
      <t>(24</t>
    </r>
    <r>
      <rPr>
        <sz val="9"/>
        <color rgb="FFFF0000"/>
        <rFont val="나눔바른고딕"/>
        <family val="3"/>
        <charset val="129"/>
      </rPr>
      <t>개월</t>
    </r>
    <r>
      <rPr>
        <sz val="9"/>
        <color rgb="FFFF0000"/>
        <rFont val="Calibri"/>
        <family val="2"/>
      </rPr>
      <t xml:space="preserve">)
0.10% </t>
    </r>
    <r>
      <rPr>
        <sz val="9"/>
        <color rgb="FFFF0000"/>
        <rFont val="나눔바른고딕"/>
        <family val="3"/>
        <charset val="129"/>
      </rPr>
      <t>우대</t>
    </r>
    <r>
      <rPr>
        <sz val="9"/>
        <color rgb="FFFF0000"/>
        <rFont val="Calibri"/>
        <family val="2"/>
      </rPr>
      <t>(36</t>
    </r>
    <r>
      <rPr>
        <sz val="9"/>
        <color rgb="FFFF0000"/>
        <rFont val="나눔바른고딕"/>
        <family val="3"/>
        <charset val="129"/>
      </rPr>
      <t>개월</t>
    </r>
    <r>
      <rPr>
        <sz val="9"/>
        <color rgb="FFFF0000"/>
        <rFont val="Calibri"/>
        <family val="2"/>
      </rPr>
      <t>)</t>
    </r>
    <r>
      <rPr>
        <sz val="8"/>
        <color rgb="FFFF0000"/>
        <rFont val="Calibri"/>
        <family val="2"/>
      </rPr>
      <t xml:space="preserve">
</t>
    </r>
    <phoneticPr fontId="2" type="noConversion"/>
  </si>
  <si>
    <r>
      <t xml:space="preserve">(기준일 : </t>
    </r>
    <r>
      <rPr>
        <sz val="10"/>
        <color theme="1"/>
        <rFont val="Calibri"/>
        <family val="2"/>
      </rPr>
      <t>2023</t>
    </r>
    <r>
      <rPr>
        <sz val="10"/>
        <color theme="1"/>
        <rFont val="나눔바른고딕"/>
        <family val="3"/>
        <charset val="129"/>
      </rPr>
      <t xml:space="preserve">년 </t>
    </r>
    <r>
      <rPr>
        <sz val="10"/>
        <color theme="1"/>
        <rFont val="Calibri"/>
        <family val="2"/>
      </rPr>
      <t>09</t>
    </r>
    <r>
      <rPr>
        <sz val="10"/>
        <color theme="1"/>
        <rFont val="나눔바른고딕"/>
        <family val="3"/>
        <charset val="129"/>
      </rPr>
      <t xml:space="preserve">월 </t>
    </r>
    <r>
      <rPr>
        <sz val="10"/>
        <color theme="1"/>
        <rFont val="Calibri"/>
        <family val="2"/>
      </rPr>
      <t>25</t>
    </r>
    <r>
      <rPr>
        <sz val="10"/>
        <color theme="1"/>
        <rFont val="나눔바른고딕"/>
        <family val="3"/>
        <charset val="129"/>
      </rPr>
      <t>일)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</si>
</sst>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0.00_ "/>
  </numFmts>
  <fonts count="2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에스코어 드림 3 Light"/>
      <family val="2"/>
      <charset val="129"/>
    </font>
    <font>
      <b/>
      <sz val="9"/>
      <color theme="1"/>
      <name val="에스코어 드림 3 Light"/>
      <family val="2"/>
      <charset val="129"/>
    </font>
    <font>
      <b/>
      <sz val="8"/>
      <color theme="1"/>
      <name val="에스코어 드림 3 Light"/>
      <family val="2"/>
      <charset val="129"/>
    </font>
    <font>
      <sz val="11"/>
      <color theme="1"/>
      <name val="나눔바른고딕"/>
      <family val="3"/>
      <charset val="129"/>
    </font>
    <font>
      <sz val="16"/>
      <color theme="4"/>
      <name val="나눔바른고딕"/>
      <family val="3"/>
      <charset val="129"/>
    </font>
    <font>
      <sz val="9"/>
      <color theme="1"/>
      <name val="나눔바른고딕"/>
      <family val="3"/>
      <charset val="129"/>
    </font>
    <font>
      <sz val="8"/>
      <color theme="1"/>
      <name val="나눔바른고딕"/>
      <family val="3"/>
      <charset val="129"/>
    </font>
    <font>
      <sz val="8"/>
      <color theme="0"/>
      <name val="나눔바른고딕"/>
      <family val="3"/>
      <charset val="129"/>
    </font>
    <font>
      <sz val="11"/>
      <color rgb="FFFF0000"/>
      <name val="나눔바른고딕"/>
      <family val="3"/>
      <charset val="129"/>
    </font>
    <font>
      <sz val="10"/>
      <color theme="1"/>
      <name val="나눔바른고딕"/>
      <family val="3"/>
      <charset val="129"/>
    </font>
    <font>
      <sz val="10"/>
      <color rgb="FFFF0000"/>
      <name val="나눔바른고딕"/>
      <family val="3"/>
      <charset val="129"/>
    </font>
    <font>
      <sz val="6"/>
      <color theme="1"/>
      <name val="나눔바른고딕"/>
      <family val="3"/>
      <charset val="129"/>
    </font>
    <font>
      <sz val="5"/>
      <color theme="1"/>
      <name val="나눔바른고딕"/>
      <family val="3"/>
      <charset val="129"/>
    </font>
    <font>
      <sz val="8"/>
      <name val="나눔바른고딕"/>
      <family val="3"/>
      <charset val="129"/>
    </font>
    <font>
      <b/>
      <sz val="8"/>
      <color theme="1"/>
      <name val="나눔바른고딕"/>
      <family val="3"/>
      <charset val="129"/>
    </font>
    <font>
      <sz val="9"/>
      <color rgb="FFFF0000"/>
      <name val="나눔바른고딕"/>
      <family val="3"/>
      <charset val="129"/>
    </font>
    <font>
      <sz val="10"/>
      <color theme="1"/>
      <name val="Calibri"/>
      <family val="2"/>
    </font>
    <font>
      <sz val="9"/>
      <color rgb="FFFF0000"/>
      <name val="Calibri"/>
      <family val="2"/>
    </font>
    <font>
      <sz val="9"/>
      <color theme="1"/>
      <name val="Calibri"/>
      <family val="2"/>
    </font>
    <font>
      <sz val="8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8"/>
      <name val="Calibri"/>
      <family val="2"/>
    </font>
    <font>
      <sz val="10"/>
      <name val="나눔바른고딕"/>
      <family val="3"/>
      <charset val="129"/>
    </font>
    <font>
      <sz val="10"/>
      <name val="Calibri"/>
      <family val="2"/>
    </font>
    <font>
      <sz val="8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13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 applyAlignment="1">
      <alignment horizontal="right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10" fontId="13" fillId="0" borderId="0" xfId="0" applyNumberFormat="1" applyFont="1">
      <alignment vertical="center"/>
    </xf>
    <xf numFmtId="10" fontId="12" fillId="0" borderId="0" xfId="0" applyNumberFormat="1" applyFont="1">
      <alignment vertical="center"/>
    </xf>
    <xf numFmtId="0" fontId="9" fillId="0" borderId="1" xfId="0" applyFont="1" applyBorder="1" applyAlignment="1">
      <alignment vertical="center"/>
    </xf>
    <xf numFmtId="0" fontId="9" fillId="4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indent="6"/>
    </xf>
    <xf numFmtId="0" fontId="9" fillId="0" borderId="0" xfId="0" applyFont="1" applyAlignment="1">
      <alignment horizontal="left" vertical="center" indent="7"/>
    </xf>
    <xf numFmtId="0" fontId="9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9" fillId="0" borderId="0" xfId="0" quotePrefix="1" applyFont="1">
      <alignment vertical="center"/>
    </xf>
    <xf numFmtId="0" fontId="17" fillId="0" borderId="0" xfId="0" quotePrefix="1" applyFont="1">
      <alignment vertical="center"/>
    </xf>
    <xf numFmtId="0" fontId="9" fillId="4" borderId="2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vertical="center"/>
    </xf>
    <xf numFmtId="0" fontId="9" fillId="0" borderId="32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176" fontId="23" fillId="0" borderId="2" xfId="0" applyNumberFormat="1" applyFont="1" applyBorder="1">
      <alignment vertical="center"/>
    </xf>
    <xf numFmtId="10" fontId="23" fillId="0" borderId="3" xfId="0" applyNumberFormat="1" applyFont="1" applyBorder="1">
      <alignment vertical="center"/>
    </xf>
    <xf numFmtId="41" fontId="23" fillId="0" borderId="1" xfId="1" applyFont="1" applyBorder="1">
      <alignment vertical="center"/>
    </xf>
    <xf numFmtId="41" fontId="23" fillId="0" borderId="1" xfId="0" applyNumberFormat="1" applyFont="1" applyBorder="1">
      <alignment vertical="center"/>
    </xf>
    <xf numFmtId="0" fontId="23" fillId="0" borderId="3" xfId="0" applyFont="1" applyBorder="1">
      <alignment vertical="center"/>
    </xf>
    <xf numFmtId="176" fontId="23" fillId="3" borderId="2" xfId="0" applyNumberFormat="1" applyFont="1" applyFill="1" applyBorder="1">
      <alignment vertical="center"/>
    </xf>
    <xf numFmtId="10" fontId="23" fillId="3" borderId="3" xfId="0" applyNumberFormat="1" applyFont="1" applyFill="1" applyBorder="1">
      <alignment vertical="center"/>
    </xf>
    <xf numFmtId="41" fontId="23" fillId="3" borderId="1" xfId="1" applyFont="1" applyFill="1" applyBorder="1">
      <alignment vertical="center"/>
    </xf>
    <xf numFmtId="41" fontId="23" fillId="3" borderId="1" xfId="0" applyNumberFormat="1" applyFont="1" applyFill="1" applyBorder="1">
      <alignment vertical="center"/>
    </xf>
    <xf numFmtId="0" fontId="23" fillId="3" borderId="3" xfId="0" applyFont="1" applyFill="1" applyBorder="1">
      <alignment vertical="center"/>
    </xf>
    <xf numFmtId="176" fontId="23" fillId="0" borderId="2" xfId="0" applyNumberFormat="1" applyFont="1" applyFill="1" applyBorder="1">
      <alignment vertical="center"/>
    </xf>
    <xf numFmtId="10" fontId="23" fillId="0" borderId="3" xfId="0" applyNumberFormat="1" applyFont="1" applyFill="1" applyBorder="1">
      <alignment vertical="center"/>
    </xf>
    <xf numFmtId="41" fontId="23" fillId="0" borderId="1" xfId="1" applyFont="1" applyFill="1" applyBorder="1">
      <alignment vertical="center"/>
    </xf>
    <xf numFmtId="41" fontId="23" fillId="0" borderId="1" xfId="0" applyNumberFormat="1" applyFont="1" applyFill="1" applyBorder="1">
      <alignment vertical="center"/>
    </xf>
    <xf numFmtId="0" fontId="23" fillId="0" borderId="3" xfId="0" applyFont="1" applyFill="1" applyBorder="1">
      <alignment vertical="center"/>
    </xf>
    <xf numFmtId="0" fontId="19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10" fontId="12" fillId="0" borderId="0" xfId="2" applyNumberFormat="1" applyFont="1">
      <alignment vertical="center"/>
    </xf>
    <xf numFmtId="0" fontId="10" fillId="2" borderId="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9" fontId="19" fillId="0" borderId="30" xfId="0" applyNumberFormat="1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9" fillId="0" borderId="32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4" borderId="7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10" fontId="24" fillId="3" borderId="1" xfId="0" applyNumberFormat="1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/>
    </xf>
    <xf numFmtId="41" fontId="24" fillId="3" borderId="1" xfId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9" fontId="19" fillId="0" borderId="20" xfId="0" applyNumberFormat="1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8" fillId="0" borderId="26" xfId="0" quotePrefix="1" applyFont="1" applyBorder="1" applyAlignment="1">
      <alignment horizontal="center" vertical="center" wrapText="1"/>
    </xf>
    <xf numFmtId="0" fontId="8" fillId="0" borderId="27" xfId="0" quotePrefix="1" applyFont="1" applyBorder="1" applyAlignment="1">
      <alignment horizontal="center" vertical="center" wrapText="1"/>
    </xf>
    <xf numFmtId="0" fontId="8" fillId="0" borderId="28" xfId="0" quotePrefix="1" applyFont="1" applyBorder="1" applyAlignment="1">
      <alignment horizontal="center" vertical="center" wrapText="1"/>
    </xf>
    <xf numFmtId="0" fontId="8" fillId="0" borderId="29" xfId="0" quotePrefix="1" applyFont="1" applyBorder="1" applyAlignment="1">
      <alignment horizontal="center" vertical="center" wrapText="1"/>
    </xf>
    <xf numFmtId="0" fontId="8" fillId="0" borderId="0" xfId="0" quotePrefix="1" applyFont="1" applyBorder="1" applyAlignment="1">
      <alignment horizontal="center" vertical="center" wrapText="1"/>
    </xf>
    <xf numFmtId="0" fontId="8" fillId="0" borderId="10" xfId="0" quotePrefix="1" applyFont="1" applyBorder="1" applyAlignment="1">
      <alignment horizontal="center" vertical="center" wrapText="1"/>
    </xf>
    <xf numFmtId="0" fontId="8" fillId="0" borderId="30" xfId="0" quotePrefix="1" applyFont="1" applyBorder="1" applyAlignment="1">
      <alignment horizontal="center" vertical="center" wrapText="1"/>
    </xf>
    <xf numFmtId="0" fontId="8" fillId="0" borderId="31" xfId="0" quotePrefix="1" applyFont="1" applyBorder="1" applyAlignment="1">
      <alignment horizontal="center" vertical="center" wrapText="1"/>
    </xf>
    <xf numFmtId="0" fontId="8" fillId="0" borderId="11" xfId="0" quotePrefix="1" applyFont="1" applyBorder="1" applyAlignment="1">
      <alignment horizontal="center" vertical="center" wrapText="1"/>
    </xf>
    <xf numFmtId="41" fontId="16" fillId="0" borderId="32" xfId="1" applyFont="1" applyFill="1" applyBorder="1" applyAlignment="1">
      <alignment horizontal="left" vertical="center"/>
    </xf>
    <xf numFmtId="41" fontId="16" fillId="0" borderId="3" xfId="1" applyFont="1" applyFill="1" applyBorder="1" applyAlignment="1">
      <alignment horizontal="left" vertical="center"/>
    </xf>
    <xf numFmtId="41" fontId="16" fillId="0" borderId="2" xfId="1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10" fontId="24" fillId="3" borderId="2" xfId="0" applyNumberFormat="1" applyFont="1" applyFill="1" applyBorder="1" applyAlignment="1">
      <alignment horizontal="center" vertical="center"/>
    </xf>
    <xf numFmtId="10" fontId="24" fillId="3" borderId="3" xfId="0" applyNumberFormat="1" applyFont="1" applyFill="1" applyBorder="1" applyAlignment="1">
      <alignment horizontal="center" vertical="center"/>
    </xf>
    <xf numFmtId="0" fontId="9" fillId="0" borderId="36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/>
    </xf>
    <xf numFmtId="0" fontId="17" fillId="0" borderId="32" xfId="0" applyFont="1" applyBorder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0" fontId="8" fillId="0" borderId="33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9" fontId="19" fillId="0" borderId="21" xfId="0" applyNumberFormat="1" applyFont="1" applyBorder="1" applyAlignment="1">
      <alignment horizontal="center" vertical="center"/>
    </xf>
    <xf numFmtId="9" fontId="19" fillId="0" borderId="18" xfId="0" applyNumberFormat="1" applyFont="1" applyBorder="1" applyAlignment="1">
      <alignment horizontal="center" vertical="center"/>
    </xf>
    <xf numFmtId="9" fontId="19" fillId="0" borderId="19" xfId="0" applyNumberFormat="1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3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10" fontId="24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41" fontId="24" fillId="0" borderId="1" xfId="1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22</xdr:row>
      <xdr:rowOff>21954</xdr:rowOff>
    </xdr:from>
    <xdr:to>
      <xdr:col>0</xdr:col>
      <xdr:colOff>704850</xdr:colOff>
      <xdr:row>25</xdr:row>
      <xdr:rowOff>85725</xdr:rowOff>
    </xdr:to>
    <xdr:pic>
      <xdr:nvPicPr>
        <xdr:cNvPr id="6" name="_x618150016" descr="EMB000447ec423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6" y="5108304"/>
          <a:ext cx="657224" cy="5781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28575</xdr:colOff>
      <xdr:row>38</xdr:row>
      <xdr:rowOff>19050</xdr:rowOff>
    </xdr:from>
    <xdr:to>
      <xdr:col>0</xdr:col>
      <xdr:colOff>685799</xdr:colOff>
      <xdr:row>41</xdr:row>
      <xdr:rowOff>57150</xdr:rowOff>
    </xdr:to>
    <xdr:pic>
      <xdr:nvPicPr>
        <xdr:cNvPr id="19" name="_x618150016" descr="EMB000447ec4237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8667750"/>
          <a:ext cx="657224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38100</xdr:colOff>
      <xdr:row>60</xdr:row>
      <xdr:rowOff>19050</xdr:rowOff>
    </xdr:from>
    <xdr:to>
      <xdr:col>0</xdr:col>
      <xdr:colOff>695324</xdr:colOff>
      <xdr:row>63</xdr:row>
      <xdr:rowOff>66675</xdr:rowOff>
    </xdr:to>
    <xdr:pic>
      <xdr:nvPicPr>
        <xdr:cNvPr id="20" name="_x618150016" descr="EMB000447ec4237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3411200"/>
          <a:ext cx="657224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38100</xdr:colOff>
      <xdr:row>67</xdr:row>
      <xdr:rowOff>9525</xdr:rowOff>
    </xdr:from>
    <xdr:to>
      <xdr:col>0</xdr:col>
      <xdr:colOff>695324</xdr:colOff>
      <xdr:row>70</xdr:row>
      <xdr:rowOff>57150</xdr:rowOff>
    </xdr:to>
    <xdr:pic>
      <xdr:nvPicPr>
        <xdr:cNvPr id="21" name="_x618150016" descr="EMB000447ec4237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4925675"/>
          <a:ext cx="657224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28578</xdr:colOff>
      <xdr:row>86</xdr:row>
      <xdr:rowOff>114301</xdr:rowOff>
    </xdr:from>
    <xdr:to>
      <xdr:col>9</xdr:col>
      <xdr:colOff>838200</xdr:colOff>
      <xdr:row>89</xdr:row>
      <xdr:rowOff>102082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81603" y="18745201"/>
          <a:ext cx="1695447" cy="473556"/>
        </a:xfrm>
        <a:prstGeom prst="rect">
          <a:avLst/>
        </a:prstGeom>
      </xdr:spPr>
    </xdr:pic>
    <xdr:clientData/>
  </xdr:twoCellAnchor>
  <xdr:twoCellAnchor>
    <xdr:from>
      <xdr:col>0</xdr:col>
      <xdr:colOff>38100</xdr:colOff>
      <xdr:row>76</xdr:row>
      <xdr:rowOff>19050</xdr:rowOff>
    </xdr:from>
    <xdr:to>
      <xdr:col>0</xdr:col>
      <xdr:colOff>695324</xdr:colOff>
      <xdr:row>79</xdr:row>
      <xdr:rowOff>0</xdr:rowOff>
    </xdr:to>
    <xdr:pic>
      <xdr:nvPicPr>
        <xdr:cNvPr id="9" name="_x618150016" descr="EMB000447ec4237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4154150"/>
          <a:ext cx="657224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3"/>
  <sheetViews>
    <sheetView showGridLines="0" tabSelected="1" view="pageBreakPreview" topLeftCell="A58" zoomScaleNormal="100" zoomScaleSheetLayoutView="100" workbookViewId="0">
      <selection activeCell="O83" sqref="O83"/>
    </sheetView>
  </sheetViews>
  <sheetFormatPr defaultRowHeight="15"/>
  <cols>
    <col min="1" max="1" width="9.75" style="4" customWidth="1"/>
    <col min="2" max="2" width="8.125" style="4" customWidth="1"/>
    <col min="3" max="3" width="3.375" style="4" customWidth="1"/>
    <col min="4" max="5" width="11.625" style="4" customWidth="1"/>
    <col min="6" max="6" width="8.125" style="4" customWidth="1"/>
    <col min="7" max="7" width="3.375" style="4" customWidth="1"/>
    <col min="8" max="9" width="11.625" style="4" customWidth="1"/>
    <col min="10" max="10" width="14.125" style="4" customWidth="1"/>
    <col min="11" max="13" width="9" style="4" hidden="1" customWidth="1"/>
    <col min="14" max="14" width="9" style="4" customWidth="1"/>
    <col min="15" max="16384" width="9" style="4"/>
  </cols>
  <sheetData>
    <row r="1" spans="1:19" ht="24.95" customHeight="1">
      <c r="A1" s="121" t="s">
        <v>42</v>
      </c>
      <c r="B1" s="121"/>
      <c r="C1" s="121"/>
      <c r="D1" s="121"/>
      <c r="E1" s="121"/>
      <c r="F1" s="121"/>
      <c r="G1" s="121"/>
      <c r="H1" s="121"/>
      <c r="I1" s="121"/>
      <c r="J1" s="121"/>
    </row>
    <row r="2" spans="1:19" ht="18.95" customHeight="1">
      <c r="A2" s="109" t="s">
        <v>114</v>
      </c>
      <c r="B2" s="109"/>
      <c r="C2" s="109"/>
      <c r="D2" s="109"/>
      <c r="E2" s="109"/>
      <c r="F2" s="109"/>
      <c r="G2" s="109"/>
      <c r="H2" s="109"/>
      <c r="I2" s="109"/>
      <c r="J2" s="109"/>
    </row>
    <row r="3" spans="1:19" ht="6.75" customHeight="1" thickBot="1">
      <c r="A3" s="5"/>
    </row>
    <row r="4" spans="1:19" ht="20.100000000000001" customHeight="1" thickTop="1" thickBot="1">
      <c r="A4" s="54" t="s">
        <v>8</v>
      </c>
      <c r="B4" s="55"/>
      <c r="C4" s="55"/>
      <c r="D4" s="55"/>
      <c r="E4" s="55"/>
      <c r="F4" s="55"/>
      <c r="G4" s="55"/>
      <c r="H4" s="55"/>
      <c r="I4" s="55"/>
      <c r="J4" s="56"/>
    </row>
    <row r="5" spans="1:19" ht="20.100000000000001" customHeight="1" thickTop="1">
      <c r="A5" s="5"/>
      <c r="J5" s="6"/>
    </row>
    <row r="6" spans="1:19" ht="20.100000000000001" customHeight="1">
      <c r="A6" s="5" t="s">
        <v>74</v>
      </c>
      <c r="J6" s="6" t="s">
        <v>14</v>
      </c>
    </row>
    <row r="7" spans="1:19" ht="20.100000000000001" customHeight="1">
      <c r="A7" s="122" t="s">
        <v>0</v>
      </c>
      <c r="B7" s="124" t="s">
        <v>110</v>
      </c>
      <c r="C7" s="125"/>
      <c r="D7" s="125"/>
      <c r="E7" s="126"/>
      <c r="F7" s="124" t="s">
        <v>111</v>
      </c>
      <c r="G7" s="125"/>
      <c r="H7" s="125"/>
      <c r="I7" s="126"/>
      <c r="J7" s="122" t="s">
        <v>7</v>
      </c>
      <c r="L7" s="8"/>
      <c r="M7" s="8" t="s">
        <v>2</v>
      </c>
    </row>
    <row r="8" spans="1:19" s="9" customFormat="1" ht="19.350000000000001" customHeight="1">
      <c r="A8" s="123"/>
      <c r="B8" s="112" t="s">
        <v>1</v>
      </c>
      <c r="C8" s="57"/>
      <c r="D8" s="53" t="s">
        <v>46</v>
      </c>
      <c r="E8" s="53" t="s">
        <v>47</v>
      </c>
      <c r="F8" s="112" t="s">
        <v>36</v>
      </c>
      <c r="G8" s="57"/>
      <c r="H8" s="53" t="s">
        <v>33</v>
      </c>
      <c r="I8" s="53" t="s">
        <v>34</v>
      </c>
      <c r="J8" s="123"/>
      <c r="L8" s="10" t="s">
        <v>15</v>
      </c>
      <c r="M8" s="11" t="e">
        <f>ROUNDDOWN(H8/10000000*12/6,4)</f>
        <v>#VALUE!</v>
      </c>
    </row>
    <row r="9" spans="1:19" s="9" customFormat="1" ht="19.350000000000001" customHeight="1">
      <c r="A9" s="47" t="s">
        <v>101</v>
      </c>
      <c r="B9" s="35">
        <v>4.5</v>
      </c>
      <c r="C9" s="36" t="s">
        <v>3</v>
      </c>
      <c r="D9" s="37">
        <f>ROUNDDOWN(10000000*B9/100/12,0)</f>
        <v>37500</v>
      </c>
      <c r="E9" s="38">
        <f>D9-ROUNDDOWN(D9*14%,-1)-ROUNDDOWN(D9*1.4%,-1)</f>
        <v>31730</v>
      </c>
      <c r="F9" s="35">
        <v>4.54</v>
      </c>
      <c r="G9" s="39" t="s">
        <v>3</v>
      </c>
      <c r="H9" s="37">
        <f>INT(((B9/100/12+1)^6-1)*10000000)</f>
        <v>227119</v>
      </c>
      <c r="I9" s="37">
        <f>H9-ROUNDDOWN(H9*14%,-1)-ROUNDDOWN(H9*1.4%,-1)</f>
        <v>192159</v>
      </c>
      <c r="J9" s="118" t="s">
        <v>113</v>
      </c>
      <c r="L9" s="10"/>
      <c r="M9" s="11"/>
      <c r="S9" s="12"/>
    </row>
    <row r="10" spans="1:19" s="9" customFormat="1" ht="19.350000000000001" customHeight="1">
      <c r="A10" s="46" t="s">
        <v>112</v>
      </c>
      <c r="B10" s="30">
        <v>3.3</v>
      </c>
      <c r="C10" s="31" t="s">
        <v>3</v>
      </c>
      <c r="D10" s="32">
        <f t="shared" ref="D10" si="0">ROUNDDOWN(10000000*B10/100/12,0)</f>
        <v>27500</v>
      </c>
      <c r="E10" s="33">
        <f t="shared" ref="E10" si="1">D10-ROUNDDOWN(D10*14%,-1)-ROUNDDOWN(D10*1.4%,-1)</f>
        <v>23270</v>
      </c>
      <c r="F10" s="30">
        <v>3.32</v>
      </c>
      <c r="G10" s="34" t="s">
        <v>3</v>
      </c>
      <c r="H10" s="32">
        <f>INT(((B10/100/12+1)^7-1)*10000000)</f>
        <v>194095</v>
      </c>
      <c r="I10" s="32">
        <f t="shared" ref="I10" si="2">H10-ROUNDDOWN(H10*14%,-1)-ROUNDDOWN(H10*1.4%,-1)</f>
        <v>164215</v>
      </c>
      <c r="J10" s="119"/>
      <c r="L10" s="10"/>
      <c r="M10" s="11"/>
      <c r="S10" s="52"/>
    </row>
    <row r="11" spans="1:19" s="9" customFormat="1" ht="19.350000000000001" customHeight="1">
      <c r="A11" s="47" t="s">
        <v>103</v>
      </c>
      <c r="B11" s="35">
        <v>4.4000000000000004</v>
      </c>
      <c r="C11" s="36" t="s">
        <v>3</v>
      </c>
      <c r="D11" s="37">
        <f>ROUNDDOWN(10000000*B11/100/12,0)</f>
        <v>36666</v>
      </c>
      <c r="E11" s="38">
        <f>D11-ROUNDDOWN(D11*14%,-1)-ROUNDDOWN(D11*1.4%,-1)</f>
        <v>31026</v>
      </c>
      <c r="F11" s="35">
        <v>4.4800000000000004</v>
      </c>
      <c r="G11" s="39" t="s">
        <v>3</v>
      </c>
      <c r="H11" s="37">
        <f>INT(((B11/100/12+1)^12-1)*10000000)</f>
        <v>448982</v>
      </c>
      <c r="I11" s="37">
        <f>H11-ROUNDDOWN(H11*14%,-1)-ROUNDDOWN(H11*1.4%,-1)</f>
        <v>379852</v>
      </c>
      <c r="J11" s="119"/>
      <c r="L11" s="10"/>
      <c r="M11" s="11">
        <f>ROUNDDOWN(H11/10000000,4)</f>
        <v>4.48E-2</v>
      </c>
    </row>
    <row r="12" spans="1:19" s="9" customFormat="1" ht="19.350000000000001" customHeight="1">
      <c r="A12" s="48" t="s">
        <v>109</v>
      </c>
      <c r="B12" s="40">
        <v>3.6</v>
      </c>
      <c r="C12" s="41" t="s">
        <v>3</v>
      </c>
      <c r="D12" s="42">
        <f>ROUNDDOWN(10000000*B12/100/12,0)</f>
        <v>30000</v>
      </c>
      <c r="E12" s="43">
        <f>D12-ROUNDDOWN(D12*14%,-1)-ROUNDDOWN(D12*1.4%,-1)</f>
        <v>25380</v>
      </c>
      <c r="F12" s="40">
        <v>3.66</v>
      </c>
      <c r="G12" s="44" t="s">
        <v>3</v>
      </c>
      <c r="H12" s="42">
        <f>INT(((B12/100/12+1)^13-1)*10000000)</f>
        <v>397097</v>
      </c>
      <c r="I12" s="42">
        <f>H12-ROUNDDOWN(H12*14%,-1)-ROUNDDOWN(H12*1.4%,-1)</f>
        <v>335957</v>
      </c>
      <c r="J12" s="119"/>
      <c r="L12" s="10"/>
      <c r="M12" s="11">
        <f>ROUNDDOWN(H12/10000000*12/13,4)</f>
        <v>3.6600000000000001E-2</v>
      </c>
    </row>
    <row r="13" spans="1:19" s="9" customFormat="1" ht="19.350000000000001" customHeight="1">
      <c r="A13" s="46" t="s">
        <v>102</v>
      </c>
      <c r="B13" s="30">
        <v>3.6</v>
      </c>
      <c r="C13" s="31" t="s">
        <v>3</v>
      </c>
      <c r="D13" s="32">
        <f>ROUNDDOWN(10000000*B13/100/12,0)</f>
        <v>30000</v>
      </c>
      <c r="E13" s="33">
        <f>D13-ROUNDDOWN(D13*14%,-1)-ROUNDDOWN(D13*1.4%,-1)</f>
        <v>25380</v>
      </c>
      <c r="F13" s="30">
        <v>3.72</v>
      </c>
      <c r="G13" s="34" t="s">
        <v>3</v>
      </c>
      <c r="H13" s="32">
        <f>INT(((B13/100/12+1)^24-1)*10000000)</f>
        <v>745395</v>
      </c>
      <c r="I13" s="32">
        <f>H13-ROUNDDOWN(H13*14%,-1)-ROUNDDOWN(H13*1.4%,-1)</f>
        <v>630615</v>
      </c>
      <c r="J13" s="119"/>
      <c r="L13" s="10"/>
      <c r="M13" s="11">
        <f>ROUNDDOWN(H13/10000000/24*12,4)</f>
        <v>3.7199999999999997E-2</v>
      </c>
      <c r="O13" s="12"/>
    </row>
    <row r="14" spans="1:19" s="9" customFormat="1" ht="19.350000000000001" customHeight="1">
      <c r="A14" s="46" t="s">
        <v>104</v>
      </c>
      <c r="B14" s="30">
        <v>3.6</v>
      </c>
      <c r="C14" s="31" t="s">
        <v>3</v>
      </c>
      <c r="D14" s="32">
        <f>ROUNDDOWN(10000000*B14/100/12,0)</f>
        <v>30000</v>
      </c>
      <c r="E14" s="33">
        <f>D14-ROUNDDOWN(D14*14%,-1)-ROUNDDOWN(D14*1.4%,-1)</f>
        <v>25380</v>
      </c>
      <c r="F14" s="30">
        <v>3.79</v>
      </c>
      <c r="G14" s="34" t="s">
        <v>3</v>
      </c>
      <c r="H14" s="32">
        <f>INT(((B14/100/12+1)^36-1)*10000000)</f>
        <v>1138676</v>
      </c>
      <c r="I14" s="32">
        <f>H14-ROUNDDOWN(H14*14%,-1)-ROUNDDOWN(H14*1.4%,-1)</f>
        <v>963326</v>
      </c>
      <c r="J14" s="119"/>
      <c r="L14" s="10"/>
      <c r="M14" s="11">
        <f>ROUNDDOWN(H14/10000000/36*12,4)</f>
        <v>3.7900000000000003E-2</v>
      </c>
    </row>
    <row r="15" spans="1:19" s="5" customFormat="1" ht="19.350000000000001" customHeight="1">
      <c r="A15" s="75" t="s">
        <v>5</v>
      </c>
      <c r="B15" s="77" t="s">
        <v>12</v>
      </c>
      <c r="C15" s="78"/>
      <c r="D15" s="78"/>
      <c r="E15" s="79" t="s">
        <v>13</v>
      </c>
      <c r="F15" s="80"/>
      <c r="G15" s="79" t="s">
        <v>16</v>
      </c>
      <c r="H15" s="81"/>
      <c r="I15" s="82"/>
      <c r="J15" s="119"/>
    </row>
    <row r="16" spans="1:19" s="5" customFormat="1" ht="19.350000000000001" customHeight="1">
      <c r="A16" s="76"/>
      <c r="B16" s="83" t="s">
        <v>67</v>
      </c>
      <c r="C16" s="84"/>
      <c r="D16" s="84"/>
      <c r="E16" s="85">
        <v>0.5</v>
      </c>
      <c r="F16" s="115"/>
      <c r="G16" s="87" t="s">
        <v>69</v>
      </c>
      <c r="H16" s="88"/>
      <c r="I16" s="89"/>
      <c r="J16" s="119"/>
    </row>
    <row r="17" spans="1:10" s="5" customFormat="1" ht="19.350000000000001" customHeight="1">
      <c r="A17" s="76"/>
      <c r="B17" s="83" t="s">
        <v>68</v>
      </c>
      <c r="C17" s="84"/>
      <c r="D17" s="84"/>
      <c r="E17" s="85">
        <v>0.6</v>
      </c>
      <c r="F17" s="115"/>
      <c r="G17" s="90"/>
      <c r="H17" s="91"/>
      <c r="I17" s="92"/>
      <c r="J17" s="119"/>
    </row>
    <row r="18" spans="1:10" s="5" customFormat="1" ht="19.350000000000001" customHeight="1">
      <c r="A18" s="76"/>
      <c r="B18" s="133" t="s">
        <v>66</v>
      </c>
      <c r="C18" s="134"/>
      <c r="D18" s="134"/>
      <c r="E18" s="116">
        <v>0.7</v>
      </c>
      <c r="F18" s="117"/>
      <c r="G18" s="93"/>
      <c r="H18" s="94"/>
      <c r="I18" s="95"/>
      <c r="J18" s="119"/>
    </row>
    <row r="19" spans="1:10" s="5" customFormat="1" ht="19.350000000000001" customHeight="1">
      <c r="A19" s="60" t="s">
        <v>4</v>
      </c>
      <c r="B19" s="62" t="s">
        <v>72</v>
      </c>
      <c r="C19" s="63"/>
      <c r="D19" s="63"/>
      <c r="E19" s="63"/>
      <c r="F19" s="63"/>
      <c r="G19" s="63"/>
      <c r="H19" s="63"/>
      <c r="I19" s="64"/>
      <c r="J19" s="119"/>
    </row>
    <row r="20" spans="1:10" s="5" customFormat="1" ht="19.350000000000001" customHeight="1">
      <c r="A20" s="61"/>
      <c r="B20" s="62" t="s">
        <v>73</v>
      </c>
      <c r="C20" s="63"/>
      <c r="D20" s="63"/>
      <c r="E20" s="63"/>
      <c r="F20" s="63"/>
      <c r="G20" s="63"/>
      <c r="H20" s="63"/>
      <c r="I20" s="64"/>
      <c r="J20" s="120"/>
    </row>
    <row r="21" spans="1:10" s="5" customFormat="1" ht="19.350000000000001" customHeight="1">
      <c r="A21" s="65" t="s">
        <v>17</v>
      </c>
      <c r="B21" s="67" t="s">
        <v>18</v>
      </c>
      <c r="C21" s="68"/>
      <c r="D21" s="25" t="s">
        <v>60</v>
      </c>
      <c r="E21" s="14" t="s">
        <v>19</v>
      </c>
      <c r="F21" s="110" t="s">
        <v>71</v>
      </c>
      <c r="G21" s="110"/>
      <c r="H21" s="14" t="s">
        <v>22</v>
      </c>
      <c r="I21" s="110" t="s">
        <v>70</v>
      </c>
      <c r="J21" s="110"/>
    </row>
    <row r="22" spans="1:10" s="5" customFormat="1" ht="19.350000000000001" customHeight="1">
      <c r="A22" s="66"/>
      <c r="B22" s="67" t="s">
        <v>24</v>
      </c>
      <c r="C22" s="68"/>
      <c r="D22" s="26" t="s">
        <v>61</v>
      </c>
      <c r="E22" s="27"/>
      <c r="F22" s="27"/>
      <c r="G22" s="27"/>
      <c r="H22" s="14" t="s">
        <v>63</v>
      </c>
      <c r="I22" s="62" t="s">
        <v>62</v>
      </c>
      <c r="J22" s="64"/>
    </row>
    <row r="23" spans="1:10" s="5" customFormat="1" ht="14.1" customHeight="1">
      <c r="A23" s="15"/>
      <c r="B23" s="15"/>
      <c r="C23" s="15"/>
      <c r="D23" s="15"/>
      <c r="E23" s="15"/>
      <c r="F23" s="15"/>
      <c r="G23" s="15"/>
      <c r="H23" s="15"/>
      <c r="I23" s="15"/>
      <c r="J23" s="16"/>
    </row>
    <row r="24" spans="1:10" s="19" customFormat="1" ht="14.1" customHeight="1">
      <c r="A24" s="17" t="s">
        <v>31</v>
      </c>
      <c r="B24" s="18"/>
    </row>
    <row r="25" spans="1:10" s="19" customFormat="1" ht="14.1" customHeight="1">
      <c r="A25" s="17" t="s">
        <v>75</v>
      </c>
      <c r="B25" s="18"/>
    </row>
    <row r="26" spans="1:10" s="5" customFormat="1" ht="14.1" customHeight="1" thickBot="1">
      <c r="A26" s="15"/>
      <c r="B26" s="15"/>
      <c r="C26" s="15"/>
      <c r="D26" s="15"/>
      <c r="E26" s="15"/>
      <c r="F26" s="15"/>
      <c r="G26" s="15"/>
      <c r="H26" s="15"/>
      <c r="I26" s="15"/>
      <c r="J26" s="16"/>
    </row>
    <row r="27" spans="1:10" s="5" customFormat="1" ht="20.100000000000001" customHeight="1" thickTop="1" thickBot="1">
      <c r="A27" s="54" t="s">
        <v>35</v>
      </c>
      <c r="B27" s="55"/>
      <c r="C27" s="55"/>
      <c r="D27" s="55"/>
      <c r="E27" s="55"/>
      <c r="F27" s="55"/>
      <c r="G27" s="55"/>
      <c r="H27" s="55"/>
      <c r="I27" s="55"/>
      <c r="J27" s="56"/>
    </row>
    <row r="28" spans="1:10" s="5" customFormat="1" ht="20.100000000000001" customHeight="1" thickTop="1">
      <c r="A28" s="5" t="s">
        <v>6</v>
      </c>
      <c r="B28" s="15"/>
      <c r="C28" s="15"/>
      <c r="D28" s="15"/>
      <c r="E28" s="15"/>
      <c r="F28" s="15"/>
      <c r="G28" s="15"/>
      <c r="H28" s="15"/>
      <c r="I28" s="15"/>
      <c r="J28" s="6" t="s">
        <v>14</v>
      </c>
    </row>
    <row r="29" spans="1:10" s="5" customFormat="1" ht="20.100000000000001" customHeight="1">
      <c r="A29" s="57" t="s">
        <v>0</v>
      </c>
      <c r="B29" s="57" t="s">
        <v>37</v>
      </c>
      <c r="C29" s="57"/>
      <c r="D29" s="57"/>
      <c r="E29" s="57"/>
      <c r="F29" s="57" t="s">
        <v>38</v>
      </c>
      <c r="G29" s="57"/>
      <c r="H29" s="57"/>
      <c r="I29" s="57"/>
      <c r="J29" s="57" t="s">
        <v>7</v>
      </c>
    </row>
    <row r="30" spans="1:10" s="5" customFormat="1" ht="20.100000000000001" customHeight="1">
      <c r="A30" s="57"/>
      <c r="B30" s="112" t="s">
        <v>1</v>
      </c>
      <c r="C30" s="57"/>
      <c r="D30" s="7" t="s">
        <v>48</v>
      </c>
      <c r="E30" s="7" t="s">
        <v>49</v>
      </c>
      <c r="F30" s="112" t="s">
        <v>36</v>
      </c>
      <c r="G30" s="57"/>
      <c r="H30" s="7" t="s">
        <v>33</v>
      </c>
      <c r="I30" s="7" t="s">
        <v>34</v>
      </c>
      <c r="J30" s="57"/>
    </row>
    <row r="31" spans="1:10" s="9" customFormat="1" ht="20.100000000000001" customHeight="1">
      <c r="A31" s="49" t="s">
        <v>105</v>
      </c>
      <c r="B31" s="35">
        <v>4.5</v>
      </c>
      <c r="C31" s="36" t="s">
        <v>3</v>
      </c>
      <c r="D31" s="37">
        <f>ROUNDDOWN(10000000*B31/100/12,0)</f>
        <v>37500</v>
      </c>
      <c r="E31" s="38">
        <f>D31-ROUNDDOWN(D31*14%,-1)-ROUNDDOWN(D31*1.4%,-1)</f>
        <v>31730</v>
      </c>
      <c r="F31" s="35">
        <v>4.59</v>
      </c>
      <c r="G31" s="39" t="s">
        <v>3</v>
      </c>
      <c r="H31" s="37">
        <f>INT(((B31/100/12+1)^12-1)*10000000)</f>
        <v>459398</v>
      </c>
      <c r="I31" s="37">
        <f>H31-ROUNDDOWN(H31*14%,-1)-ROUNDDOWN(H31*1.4%,-1)</f>
        <v>388658</v>
      </c>
      <c r="J31" s="75" t="s">
        <v>99</v>
      </c>
    </row>
    <row r="32" spans="1:10" s="5" customFormat="1" ht="20.100000000000001" customHeight="1">
      <c r="A32" s="113" t="s">
        <v>100</v>
      </c>
      <c r="B32" s="77" t="s">
        <v>12</v>
      </c>
      <c r="C32" s="78"/>
      <c r="D32" s="78"/>
      <c r="E32" s="79" t="s">
        <v>13</v>
      </c>
      <c r="F32" s="80"/>
      <c r="G32" s="79" t="s">
        <v>16</v>
      </c>
      <c r="H32" s="81"/>
      <c r="I32" s="82"/>
      <c r="J32" s="75"/>
    </row>
    <row r="33" spans="1:10" s="5" customFormat="1" ht="20.100000000000001" customHeight="1">
      <c r="A33" s="114"/>
      <c r="B33" s="83" t="s">
        <v>77</v>
      </c>
      <c r="C33" s="84"/>
      <c r="D33" s="84"/>
      <c r="E33" s="85">
        <v>0.5</v>
      </c>
      <c r="F33" s="115"/>
      <c r="G33" s="87" t="s">
        <v>76</v>
      </c>
      <c r="H33" s="88"/>
      <c r="I33" s="89"/>
      <c r="J33" s="75"/>
    </row>
    <row r="34" spans="1:10" s="5" customFormat="1" ht="20.100000000000001" customHeight="1">
      <c r="A34" s="114"/>
      <c r="B34" s="83" t="s">
        <v>78</v>
      </c>
      <c r="C34" s="84"/>
      <c r="D34" s="84"/>
      <c r="E34" s="116">
        <v>0.6</v>
      </c>
      <c r="F34" s="117"/>
      <c r="G34" s="93"/>
      <c r="H34" s="94"/>
      <c r="I34" s="95"/>
      <c r="J34" s="75"/>
    </row>
    <row r="35" spans="1:10" s="5" customFormat="1" ht="20.100000000000001" customHeight="1">
      <c r="A35" s="60" t="s">
        <v>4</v>
      </c>
      <c r="B35" s="111" t="s">
        <v>80</v>
      </c>
      <c r="C35" s="63"/>
      <c r="D35" s="63"/>
      <c r="E35" s="63"/>
      <c r="F35" s="63"/>
      <c r="G35" s="63"/>
      <c r="H35" s="63"/>
      <c r="I35" s="64"/>
      <c r="J35" s="75"/>
    </row>
    <row r="36" spans="1:10" s="5" customFormat="1" ht="20.100000000000001" customHeight="1">
      <c r="A36" s="61"/>
      <c r="B36" s="62" t="s">
        <v>81</v>
      </c>
      <c r="C36" s="63"/>
      <c r="D36" s="63"/>
      <c r="E36" s="63"/>
      <c r="F36" s="63"/>
      <c r="G36" s="63"/>
      <c r="H36" s="63"/>
      <c r="I36" s="64"/>
      <c r="J36" s="75"/>
    </row>
    <row r="37" spans="1:10" s="5" customFormat="1" ht="20.100000000000001" customHeight="1">
      <c r="A37" s="65" t="s">
        <v>17</v>
      </c>
      <c r="B37" s="67" t="s">
        <v>18</v>
      </c>
      <c r="C37" s="68"/>
      <c r="D37" s="25" t="s">
        <v>59</v>
      </c>
      <c r="E37" s="14" t="s">
        <v>19</v>
      </c>
      <c r="F37" s="110" t="s">
        <v>71</v>
      </c>
      <c r="G37" s="110"/>
      <c r="H37" s="14" t="s">
        <v>22</v>
      </c>
      <c r="I37" s="110" t="s">
        <v>79</v>
      </c>
      <c r="J37" s="110"/>
    </row>
    <row r="38" spans="1:10" s="5" customFormat="1" ht="20.100000000000001" customHeight="1">
      <c r="A38" s="66"/>
      <c r="B38" s="67" t="s">
        <v>24</v>
      </c>
      <c r="C38" s="68"/>
      <c r="D38" s="26" t="s">
        <v>41</v>
      </c>
      <c r="E38" s="27"/>
      <c r="F38" s="27"/>
      <c r="G38" s="27"/>
      <c r="H38" s="14" t="s">
        <v>63</v>
      </c>
      <c r="I38" s="62" t="s">
        <v>62</v>
      </c>
      <c r="J38" s="64"/>
    </row>
    <row r="39" spans="1:10" s="19" customFormat="1" ht="14.1" customHeight="1">
      <c r="A39" s="17"/>
      <c r="B39" s="18"/>
    </row>
    <row r="40" spans="1:10" s="19" customFormat="1" ht="14.1" customHeight="1">
      <c r="A40" s="17" t="s">
        <v>31</v>
      </c>
      <c r="B40" s="18"/>
    </row>
    <row r="41" spans="1:10" s="19" customFormat="1" ht="14.1" customHeight="1">
      <c r="A41" s="17" t="s">
        <v>82</v>
      </c>
      <c r="B41" s="18"/>
    </row>
    <row r="42" spans="1:10" s="5" customFormat="1" ht="14.1" customHeight="1">
      <c r="A42" s="15"/>
      <c r="B42" s="15"/>
      <c r="C42" s="15"/>
      <c r="D42" s="15"/>
      <c r="E42" s="15"/>
      <c r="F42" s="15"/>
      <c r="G42" s="15"/>
      <c r="H42" s="15"/>
      <c r="I42" s="15"/>
      <c r="J42" s="16"/>
    </row>
    <row r="43" spans="1:10" ht="24.95" customHeight="1">
      <c r="A43" s="121" t="s">
        <v>42</v>
      </c>
      <c r="B43" s="121"/>
      <c r="C43" s="121"/>
      <c r="D43" s="121"/>
      <c r="E43" s="121"/>
      <c r="F43" s="121"/>
      <c r="G43" s="121"/>
      <c r="H43" s="121"/>
      <c r="I43" s="121"/>
      <c r="J43" s="121"/>
    </row>
    <row r="44" spans="1:10" ht="18.95" customHeight="1">
      <c r="A44" s="109" t="s">
        <v>114</v>
      </c>
      <c r="B44" s="109"/>
      <c r="C44" s="109"/>
      <c r="D44" s="109"/>
      <c r="E44" s="109"/>
      <c r="F44" s="109"/>
      <c r="G44" s="109"/>
      <c r="H44" s="109"/>
      <c r="I44" s="109"/>
      <c r="J44" s="109"/>
    </row>
    <row r="45" spans="1:10" ht="15" hidden="1" customHeight="1">
      <c r="A45" s="5"/>
    </row>
    <row r="46" spans="1:10" ht="9" customHeight="1" thickBot="1">
      <c r="A46" s="15"/>
      <c r="B46" s="15"/>
      <c r="C46" s="15"/>
      <c r="D46" s="15"/>
      <c r="E46" s="15"/>
      <c r="F46" s="15"/>
      <c r="G46" s="15"/>
      <c r="H46" s="15"/>
      <c r="I46" s="15"/>
      <c r="J46" s="16"/>
    </row>
    <row r="47" spans="1:10" ht="20.100000000000001" customHeight="1" thickTop="1" thickBot="1">
      <c r="A47" s="54" t="s">
        <v>9</v>
      </c>
      <c r="B47" s="55"/>
      <c r="C47" s="55"/>
      <c r="D47" s="55"/>
      <c r="E47" s="55"/>
      <c r="F47" s="55"/>
      <c r="G47" s="55"/>
      <c r="H47" s="55"/>
      <c r="I47" s="55"/>
      <c r="J47" s="56"/>
    </row>
    <row r="48" spans="1:10" ht="20.100000000000001" customHeight="1" thickTop="1">
      <c r="A48" s="5" t="s">
        <v>94</v>
      </c>
      <c r="J48" s="6" t="s">
        <v>14</v>
      </c>
    </row>
    <row r="49" spans="1:10" ht="20.100000000000001" customHeight="1">
      <c r="A49" s="21" t="s">
        <v>0</v>
      </c>
      <c r="B49" s="57" t="s">
        <v>1</v>
      </c>
      <c r="C49" s="57"/>
      <c r="D49" s="57" t="s">
        <v>33</v>
      </c>
      <c r="E49" s="57"/>
      <c r="F49" s="57" t="s">
        <v>34</v>
      </c>
      <c r="G49" s="57"/>
      <c r="H49" s="57"/>
      <c r="I49" s="21" t="s">
        <v>7</v>
      </c>
      <c r="J49" s="21" t="s">
        <v>7</v>
      </c>
    </row>
    <row r="50" spans="1:10" ht="20.100000000000001" customHeight="1">
      <c r="A50" s="50" t="s">
        <v>106</v>
      </c>
      <c r="B50" s="69">
        <v>3.5000000000000003E-2</v>
      </c>
      <c r="C50" s="70"/>
      <c r="D50" s="71">
        <f>1000000*B50*(12*13/2)/12</f>
        <v>227500</v>
      </c>
      <c r="E50" s="71"/>
      <c r="F50" s="71">
        <f>D50-ROUNDDOWN(D50*14%,-1)-ROUNDDOWN(D50*1.4%,-1)</f>
        <v>192470</v>
      </c>
      <c r="G50" s="71"/>
      <c r="H50" s="71"/>
      <c r="I50" s="127" t="s">
        <v>44</v>
      </c>
      <c r="J50" s="72" t="s">
        <v>83</v>
      </c>
    </row>
    <row r="51" spans="1:10" ht="20.100000000000001" customHeight="1">
      <c r="A51" s="51" t="s">
        <v>107</v>
      </c>
      <c r="B51" s="130">
        <v>3.5999999999999997E-2</v>
      </c>
      <c r="C51" s="131"/>
      <c r="D51" s="132">
        <f>1000000*B51*(24*25/2)/12</f>
        <v>900000</v>
      </c>
      <c r="E51" s="132"/>
      <c r="F51" s="132">
        <f>D51-ROUNDDOWN(D51*14%,-1)-ROUNDDOWN(D51*1.4%,-1)</f>
        <v>761400</v>
      </c>
      <c r="G51" s="132"/>
      <c r="H51" s="132"/>
      <c r="I51" s="128"/>
      <c r="J51" s="73"/>
    </row>
    <row r="52" spans="1:10" ht="20.100000000000001" customHeight="1">
      <c r="A52" s="51" t="s">
        <v>108</v>
      </c>
      <c r="B52" s="130">
        <v>3.6999999999999998E-2</v>
      </c>
      <c r="C52" s="131"/>
      <c r="D52" s="132">
        <f>1000000*B52*(36*37/2)/12</f>
        <v>2053500</v>
      </c>
      <c r="E52" s="132"/>
      <c r="F52" s="132">
        <f>D52-ROUNDDOWN(D52*14%,-1)-ROUNDDOWN(D52*1.4%,-1)</f>
        <v>1737270</v>
      </c>
      <c r="G52" s="132"/>
      <c r="H52" s="132"/>
      <c r="I52" s="129"/>
      <c r="J52" s="73"/>
    </row>
    <row r="53" spans="1:10" ht="20.100000000000001" customHeight="1">
      <c r="A53" s="75" t="s">
        <v>5</v>
      </c>
      <c r="B53" s="77" t="s">
        <v>12</v>
      </c>
      <c r="C53" s="78"/>
      <c r="D53" s="78"/>
      <c r="E53" s="79" t="s">
        <v>13</v>
      </c>
      <c r="F53" s="80"/>
      <c r="G53" s="79" t="s">
        <v>16</v>
      </c>
      <c r="H53" s="81"/>
      <c r="I53" s="82"/>
      <c r="J53" s="73"/>
    </row>
    <row r="54" spans="1:10" ht="20.100000000000001" customHeight="1">
      <c r="A54" s="76"/>
      <c r="B54" s="83" t="s">
        <v>95</v>
      </c>
      <c r="C54" s="84"/>
      <c r="D54" s="84"/>
      <c r="E54" s="85">
        <v>0.5</v>
      </c>
      <c r="F54" s="86"/>
      <c r="G54" s="87" t="s">
        <v>93</v>
      </c>
      <c r="H54" s="88"/>
      <c r="I54" s="89"/>
      <c r="J54" s="73"/>
    </row>
    <row r="55" spans="1:10" ht="20.100000000000001" customHeight="1">
      <c r="A55" s="76"/>
      <c r="B55" s="83" t="s">
        <v>96</v>
      </c>
      <c r="C55" s="84"/>
      <c r="D55" s="84"/>
      <c r="E55" s="85">
        <v>0.6</v>
      </c>
      <c r="F55" s="86"/>
      <c r="G55" s="90"/>
      <c r="H55" s="91"/>
      <c r="I55" s="92"/>
      <c r="J55" s="73"/>
    </row>
    <row r="56" spans="1:10" ht="20.100000000000001" customHeight="1">
      <c r="A56" s="76"/>
      <c r="B56" s="107" t="s">
        <v>97</v>
      </c>
      <c r="C56" s="108"/>
      <c r="D56" s="108"/>
      <c r="E56" s="58">
        <v>0.7</v>
      </c>
      <c r="F56" s="59"/>
      <c r="G56" s="93"/>
      <c r="H56" s="94"/>
      <c r="I56" s="95"/>
      <c r="J56" s="73"/>
    </row>
    <row r="57" spans="1:10" ht="20.100000000000001" customHeight="1">
      <c r="A57" s="60" t="s">
        <v>4</v>
      </c>
      <c r="B57" s="62" t="s">
        <v>39</v>
      </c>
      <c r="C57" s="63"/>
      <c r="D57" s="63"/>
      <c r="E57" s="63"/>
      <c r="F57" s="63"/>
      <c r="G57" s="63"/>
      <c r="H57" s="63"/>
      <c r="I57" s="64"/>
      <c r="J57" s="73"/>
    </row>
    <row r="58" spans="1:10" ht="20.100000000000001" customHeight="1">
      <c r="A58" s="61"/>
      <c r="B58" s="62" t="s">
        <v>45</v>
      </c>
      <c r="C58" s="63"/>
      <c r="D58" s="63"/>
      <c r="E58" s="63"/>
      <c r="F58" s="63"/>
      <c r="G58" s="63"/>
      <c r="H58" s="63"/>
      <c r="I58" s="64"/>
      <c r="J58" s="74"/>
    </row>
    <row r="59" spans="1:10" ht="20.100000000000001" customHeight="1">
      <c r="A59" s="65" t="s">
        <v>17</v>
      </c>
      <c r="B59" s="67" t="s">
        <v>18</v>
      </c>
      <c r="C59" s="68"/>
      <c r="D59" s="25" t="s">
        <v>58</v>
      </c>
      <c r="E59" s="14" t="s">
        <v>19</v>
      </c>
      <c r="F59" s="62" t="s">
        <v>98</v>
      </c>
      <c r="G59" s="63"/>
      <c r="H59" s="14" t="s">
        <v>22</v>
      </c>
      <c r="I59" s="62" t="s">
        <v>84</v>
      </c>
      <c r="J59" s="64"/>
    </row>
    <row r="60" spans="1:10" ht="20.100000000000001" customHeight="1">
      <c r="A60" s="66"/>
      <c r="B60" s="67" t="s">
        <v>24</v>
      </c>
      <c r="C60" s="68"/>
      <c r="D60" s="26" t="s">
        <v>26</v>
      </c>
      <c r="E60" s="24" t="s">
        <v>51</v>
      </c>
      <c r="F60" s="62" t="s">
        <v>62</v>
      </c>
      <c r="G60" s="63"/>
      <c r="H60" s="27"/>
      <c r="I60" s="27"/>
      <c r="J60" s="28"/>
    </row>
    <row r="61" spans="1:10" ht="14.1" customHeight="1"/>
    <row r="62" spans="1:10" ht="14.1" customHeight="1">
      <c r="A62" s="17" t="s">
        <v>31</v>
      </c>
      <c r="B62" s="18"/>
      <c r="C62" s="19"/>
      <c r="D62" s="19"/>
      <c r="E62" s="19"/>
      <c r="F62" s="19"/>
      <c r="G62" s="19"/>
      <c r="H62" s="19"/>
      <c r="I62" s="19"/>
      <c r="J62" s="19"/>
    </row>
    <row r="63" spans="1:10" ht="14.1" customHeight="1">
      <c r="A63" s="17" t="s">
        <v>32</v>
      </c>
      <c r="B63" s="18"/>
      <c r="C63" s="19"/>
      <c r="D63" s="19"/>
      <c r="E63" s="19"/>
      <c r="F63" s="19"/>
      <c r="G63" s="19"/>
      <c r="H63" s="19"/>
      <c r="I63" s="19"/>
      <c r="J63" s="19"/>
    </row>
    <row r="64" spans="1:10" ht="14.1" customHeight="1" thickBot="1">
      <c r="A64" s="17"/>
      <c r="B64" s="18"/>
      <c r="C64" s="19"/>
      <c r="D64" s="19"/>
      <c r="E64" s="19"/>
      <c r="F64" s="19"/>
      <c r="G64" s="19"/>
      <c r="H64" s="19"/>
      <c r="I64" s="19"/>
      <c r="J64" s="19"/>
    </row>
    <row r="65" spans="1:10" ht="20.100000000000001" customHeight="1" thickTop="1" thickBot="1">
      <c r="A65" s="54" t="s">
        <v>40</v>
      </c>
      <c r="B65" s="55"/>
      <c r="C65" s="55"/>
      <c r="D65" s="55"/>
      <c r="E65" s="55"/>
      <c r="F65" s="55"/>
      <c r="G65" s="55"/>
      <c r="H65" s="55"/>
      <c r="I65" s="55"/>
      <c r="J65" s="56"/>
    </row>
    <row r="66" spans="1:10" ht="11.25" customHeight="1" thickTop="1"/>
    <row r="67" spans="1:10" ht="20.100000000000001" customHeight="1">
      <c r="A67" s="21" t="s">
        <v>1</v>
      </c>
      <c r="B67" s="100">
        <v>5.0000000000000001E-3</v>
      </c>
      <c r="C67" s="101"/>
      <c r="D67" s="14" t="s">
        <v>24</v>
      </c>
      <c r="E67" s="96" t="s">
        <v>85</v>
      </c>
      <c r="F67" s="96"/>
      <c r="G67" s="96"/>
      <c r="H67" s="96"/>
      <c r="I67" s="96"/>
      <c r="J67" s="97"/>
    </row>
    <row r="68" spans="1:10" ht="14.1" customHeight="1">
      <c r="A68" s="17"/>
      <c r="B68" s="18"/>
      <c r="C68" s="19"/>
      <c r="D68" s="19"/>
      <c r="E68" s="19"/>
      <c r="F68" s="19"/>
      <c r="G68" s="19"/>
      <c r="H68" s="19"/>
      <c r="I68" s="19"/>
      <c r="J68" s="19"/>
    </row>
    <row r="69" spans="1:10" ht="14.1" customHeight="1">
      <c r="A69" s="17" t="s">
        <v>31</v>
      </c>
      <c r="B69" s="18"/>
      <c r="C69" s="19"/>
      <c r="D69" s="19"/>
      <c r="E69" s="19"/>
      <c r="F69" s="19"/>
      <c r="G69" s="19"/>
      <c r="H69" s="19"/>
      <c r="I69" s="19"/>
      <c r="J69" s="19"/>
    </row>
    <row r="70" spans="1:10" ht="14.1" customHeight="1">
      <c r="A70" s="17" t="s">
        <v>86</v>
      </c>
      <c r="B70" s="18"/>
      <c r="C70" s="19"/>
      <c r="D70" s="19"/>
      <c r="E70" s="19"/>
      <c r="F70" s="19"/>
      <c r="G70" s="19"/>
      <c r="H70" s="19"/>
      <c r="I70" s="19"/>
      <c r="J70" s="19"/>
    </row>
    <row r="71" spans="1:10" ht="14.1" customHeight="1" thickBot="1">
      <c r="A71" s="5"/>
      <c r="B71" s="5"/>
      <c r="C71" s="5"/>
      <c r="D71" s="5"/>
      <c r="E71" s="5"/>
      <c r="F71" s="5"/>
      <c r="G71" s="5"/>
      <c r="H71" s="5"/>
      <c r="I71" s="5"/>
      <c r="J71" s="5"/>
    </row>
    <row r="72" spans="1:10" ht="20.100000000000001" customHeight="1" thickTop="1" thickBot="1">
      <c r="A72" s="54" t="s">
        <v>50</v>
      </c>
      <c r="B72" s="55"/>
      <c r="C72" s="55"/>
      <c r="D72" s="55"/>
      <c r="E72" s="55"/>
      <c r="F72" s="55"/>
      <c r="G72" s="55"/>
      <c r="H72" s="55"/>
      <c r="I72" s="55"/>
      <c r="J72" s="56"/>
    </row>
    <row r="73" spans="1:10" ht="11.25" customHeight="1" thickTop="1">
      <c r="A73" s="29"/>
      <c r="B73" s="29"/>
      <c r="C73" s="29"/>
      <c r="D73" s="29"/>
      <c r="E73" s="29"/>
      <c r="F73" s="29"/>
      <c r="G73" s="29"/>
      <c r="H73" s="29"/>
      <c r="I73" s="29"/>
      <c r="J73" s="29"/>
    </row>
    <row r="74" spans="1:10" ht="20.100000000000001" customHeight="1">
      <c r="A74" s="21" t="s">
        <v>1</v>
      </c>
      <c r="B74" s="100">
        <v>3.5000000000000003E-2</v>
      </c>
      <c r="C74" s="101"/>
      <c r="D74" s="14" t="s">
        <v>24</v>
      </c>
      <c r="E74" s="98" t="s">
        <v>85</v>
      </c>
      <c r="F74" s="96"/>
      <c r="G74" s="96"/>
      <c r="H74" s="96"/>
      <c r="I74" s="97"/>
      <c r="J74" s="21" t="s">
        <v>7</v>
      </c>
    </row>
    <row r="75" spans="1:10" ht="20.100000000000001" customHeight="1">
      <c r="A75" s="65" t="s">
        <v>17</v>
      </c>
      <c r="B75" s="67" t="s">
        <v>18</v>
      </c>
      <c r="C75" s="68"/>
      <c r="D75" s="13" t="s">
        <v>55</v>
      </c>
      <c r="E75" s="24" t="s">
        <v>19</v>
      </c>
      <c r="F75" s="26" t="s">
        <v>56</v>
      </c>
      <c r="G75" s="28"/>
      <c r="H75" s="14" t="s">
        <v>22</v>
      </c>
      <c r="I75" s="13" t="s">
        <v>57</v>
      </c>
      <c r="J75" s="102" t="s">
        <v>52</v>
      </c>
    </row>
    <row r="76" spans="1:10" ht="19.5" customHeight="1">
      <c r="A76" s="66"/>
      <c r="B76" s="67" t="s">
        <v>53</v>
      </c>
      <c r="C76" s="68"/>
      <c r="D76" s="104" t="s">
        <v>54</v>
      </c>
      <c r="E76" s="105"/>
      <c r="F76" s="105"/>
      <c r="G76" s="105"/>
      <c r="H76" s="105"/>
      <c r="I76" s="106"/>
      <c r="J76" s="103"/>
    </row>
    <row r="77" spans="1:10" ht="14.1" customHeight="1"/>
    <row r="78" spans="1:10" ht="14.1" customHeight="1">
      <c r="A78" s="17" t="s">
        <v>31</v>
      </c>
      <c r="B78" s="18"/>
      <c r="C78" s="19"/>
      <c r="D78" s="19"/>
      <c r="E78" s="19"/>
      <c r="F78" s="19"/>
      <c r="G78" s="19"/>
      <c r="H78" s="19"/>
      <c r="I78" s="19"/>
      <c r="J78" s="19"/>
    </row>
    <row r="79" spans="1:10" ht="14.1" customHeight="1">
      <c r="A79" s="17" t="s">
        <v>87</v>
      </c>
      <c r="B79" s="18"/>
      <c r="C79" s="19"/>
      <c r="D79" s="19"/>
      <c r="E79" s="19"/>
      <c r="F79" s="19"/>
      <c r="G79" s="19"/>
      <c r="H79" s="19"/>
      <c r="I79" s="19"/>
      <c r="J79" s="19"/>
    </row>
    <row r="80" spans="1:10" s="5" customFormat="1" ht="12.75">
      <c r="A80" s="23" t="s">
        <v>27</v>
      </c>
      <c r="B80" s="19"/>
      <c r="C80" s="19"/>
      <c r="D80" s="19"/>
      <c r="E80" s="19"/>
      <c r="F80" s="19"/>
      <c r="G80" s="19"/>
      <c r="H80" s="19"/>
    </row>
    <row r="81" spans="1:10" s="5" customFormat="1" ht="12.75">
      <c r="A81" s="22" t="s">
        <v>43</v>
      </c>
      <c r="B81" s="19"/>
      <c r="C81" s="19"/>
      <c r="D81" s="19"/>
      <c r="E81" s="19"/>
      <c r="F81" s="19"/>
      <c r="G81" s="19"/>
      <c r="H81" s="19"/>
    </row>
    <row r="82" spans="1:10" s="5" customFormat="1" ht="12.75">
      <c r="A82" s="22" t="s">
        <v>64</v>
      </c>
      <c r="B82" s="19"/>
      <c r="C82" s="19"/>
      <c r="D82" s="19"/>
      <c r="E82" s="19"/>
      <c r="F82" s="19"/>
      <c r="G82" s="19"/>
      <c r="H82" s="19"/>
    </row>
    <row r="83" spans="1:10" s="5" customFormat="1" ht="12.75">
      <c r="A83" s="22" t="s">
        <v>65</v>
      </c>
      <c r="B83" s="19"/>
      <c r="C83" s="19"/>
      <c r="D83" s="19"/>
      <c r="E83" s="19"/>
      <c r="F83" s="19"/>
      <c r="G83" s="19"/>
      <c r="H83" s="19"/>
    </row>
    <row r="84" spans="1:10" s="5" customFormat="1" ht="12.75">
      <c r="A84" s="22" t="s">
        <v>88</v>
      </c>
      <c r="B84" s="19"/>
      <c r="C84" s="19"/>
      <c r="D84" s="19"/>
      <c r="E84" s="19"/>
      <c r="F84" s="19"/>
      <c r="G84" s="19"/>
      <c r="H84" s="19"/>
    </row>
    <row r="85" spans="1:10" s="5" customFormat="1" ht="12.75">
      <c r="A85" s="22" t="s">
        <v>89</v>
      </c>
      <c r="B85" s="19"/>
      <c r="C85" s="19"/>
      <c r="D85" s="19"/>
      <c r="E85" s="19"/>
      <c r="F85" s="19"/>
      <c r="G85" s="19"/>
      <c r="H85" s="19"/>
    </row>
    <row r="86" spans="1:10" s="5" customFormat="1" ht="12.75">
      <c r="A86" s="22" t="s">
        <v>90</v>
      </c>
      <c r="B86" s="19"/>
      <c r="C86" s="19"/>
      <c r="D86" s="19"/>
      <c r="E86" s="19"/>
      <c r="F86" s="19"/>
      <c r="G86" s="19"/>
      <c r="H86" s="19"/>
    </row>
    <row r="87" spans="1:10" s="5" customFormat="1" ht="12.75">
      <c r="A87" s="22" t="s">
        <v>28</v>
      </c>
      <c r="B87" s="19"/>
      <c r="C87" s="19"/>
      <c r="D87" s="19"/>
      <c r="E87" s="19"/>
      <c r="F87" s="19"/>
      <c r="G87" s="19"/>
      <c r="H87" s="19"/>
    </row>
    <row r="88" spans="1:10" s="5" customFormat="1" ht="12.75">
      <c r="A88" s="22" t="s">
        <v>29</v>
      </c>
      <c r="B88" s="19"/>
      <c r="C88" s="19"/>
      <c r="D88" s="19"/>
      <c r="E88" s="19"/>
      <c r="F88" s="19"/>
      <c r="G88" s="19"/>
      <c r="H88" s="19"/>
    </row>
    <row r="89" spans="1:10" s="5" customFormat="1" ht="12.75">
      <c r="A89" s="22" t="s">
        <v>30</v>
      </c>
      <c r="B89" s="19"/>
      <c r="C89" s="19"/>
      <c r="D89" s="19"/>
      <c r="E89" s="19"/>
      <c r="F89" s="19"/>
      <c r="G89" s="19"/>
      <c r="H89" s="19"/>
    </row>
    <row r="90" spans="1:10" s="5" customFormat="1" ht="12.75">
      <c r="A90" s="22" t="s">
        <v>92</v>
      </c>
      <c r="B90" s="19"/>
      <c r="C90" s="19"/>
      <c r="D90" s="19"/>
      <c r="E90" s="19"/>
      <c r="F90" s="19"/>
      <c r="G90" s="19"/>
      <c r="H90" s="19"/>
    </row>
    <row r="91" spans="1:10" s="5" customFormat="1" ht="12.75">
      <c r="A91" s="99" t="s">
        <v>91</v>
      </c>
      <c r="B91" s="99"/>
      <c r="C91" s="99"/>
      <c r="D91" s="99"/>
      <c r="E91" s="99"/>
      <c r="F91" s="99"/>
      <c r="G91" s="99"/>
      <c r="H91" s="99"/>
      <c r="I91" s="20" t="s">
        <v>11</v>
      </c>
      <c r="J91" s="45" t="s">
        <v>10</v>
      </c>
    </row>
    <row r="92" spans="1:10" s="5" customFormat="1" ht="12.75"/>
    <row r="93" spans="1:10" s="5" customFormat="1" ht="12.75"/>
  </sheetData>
  <mergeCells count="105">
    <mergeCell ref="A43:J43"/>
    <mergeCell ref="I22:J22"/>
    <mergeCell ref="G32:I32"/>
    <mergeCell ref="I21:J21"/>
    <mergeCell ref="E17:F17"/>
    <mergeCell ref="B17:D17"/>
    <mergeCell ref="B18:D18"/>
    <mergeCell ref="G16:I18"/>
    <mergeCell ref="F59:G59"/>
    <mergeCell ref="I59:J59"/>
    <mergeCell ref="I50:I52"/>
    <mergeCell ref="B51:C51"/>
    <mergeCell ref="D51:E51"/>
    <mergeCell ref="F51:H51"/>
    <mergeCell ref="B52:C52"/>
    <mergeCell ref="D52:E52"/>
    <mergeCell ref="F52:H52"/>
    <mergeCell ref="A1:J1"/>
    <mergeCell ref="A2:J2"/>
    <mergeCell ref="A7:A8"/>
    <mergeCell ref="B8:C8"/>
    <mergeCell ref="F8:G8"/>
    <mergeCell ref="B7:E7"/>
    <mergeCell ref="F7:I7"/>
    <mergeCell ref="J7:J8"/>
    <mergeCell ref="A4:J4"/>
    <mergeCell ref="B16:D16"/>
    <mergeCell ref="B30:C30"/>
    <mergeCell ref="E34:F34"/>
    <mergeCell ref="I38:J38"/>
    <mergeCell ref="B21:C21"/>
    <mergeCell ref="F21:G21"/>
    <mergeCell ref="A19:A20"/>
    <mergeCell ref="B19:I19"/>
    <mergeCell ref="B20:I20"/>
    <mergeCell ref="A21:A22"/>
    <mergeCell ref="A27:J27"/>
    <mergeCell ref="B22:C22"/>
    <mergeCell ref="J9:J20"/>
    <mergeCell ref="E15:F15"/>
    <mergeCell ref="G15:I15"/>
    <mergeCell ref="A15:A18"/>
    <mergeCell ref="B15:D15"/>
    <mergeCell ref="E18:F18"/>
    <mergeCell ref="B29:E29"/>
    <mergeCell ref="E16:F16"/>
    <mergeCell ref="B56:D56"/>
    <mergeCell ref="B55:D55"/>
    <mergeCell ref="E55:F55"/>
    <mergeCell ref="A44:J44"/>
    <mergeCell ref="J29:J30"/>
    <mergeCell ref="J31:J36"/>
    <mergeCell ref="F29:I29"/>
    <mergeCell ref="A37:A38"/>
    <mergeCell ref="B37:C37"/>
    <mergeCell ref="F37:G37"/>
    <mergeCell ref="I37:J37"/>
    <mergeCell ref="B38:C38"/>
    <mergeCell ref="A35:A36"/>
    <mergeCell ref="B35:I35"/>
    <mergeCell ref="B36:I36"/>
    <mergeCell ref="F30:G30"/>
    <mergeCell ref="A32:A34"/>
    <mergeCell ref="B32:D32"/>
    <mergeCell ref="E32:F32"/>
    <mergeCell ref="B33:D33"/>
    <mergeCell ref="E33:F33"/>
    <mergeCell ref="G33:I34"/>
    <mergeCell ref="B34:D34"/>
    <mergeCell ref="A29:A30"/>
    <mergeCell ref="E67:J67"/>
    <mergeCell ref="E74:I74"/>
    <mergeCell ref="A91:H91"/>
    <mergeCell ref="B67:C67"/>
    <mergeCell ref="B74:C74"/>
    <mergeCell ref="J75:J76"/>
    <mergeCell ref="D76:I76"/>
    <mergeCell ref="A72:J72"/>
    <mergeCell ref="B75:C75"/>
    <mergeCell ref="A75:A76"/>
    <mergeCell ref="B76:C76"/>
    <mergeCell ref="A47:J47"/>
    <mergeCell ref="B49:C49"/>
    <mergeCell ref="A65:J65"/>
    <mergeCell ref="E56:F56"/>
    <mergeCell ref="A57:A58"/>
    <mergeCell ref="B57:I57"/>
    <mergeCell ref="B58:I58"/>
    <mergeCell ref="A59:A60"/>
    <mergeCell ref="B59:C59"/>
    <mergeCell ref="B60:C60"/>
    <mergeCell ref="F60:G60"/>
    <mergeCell ref="D49:E49"/>
    <mergeCell ref="F49:H49"/>
    <mergeCell ref="B50:C50"/>
    <mergeCell ref="D50:E50"/>
    <mergeCell ref="F50:H50"/>
    <mergeCell ref="J50:J58"/>
    <mergeCell ref="A53:A56"/>
    <mergeCell ref="B53:D53"/>
    <mergeCell ref="E53:F53"/>
    <mergeCell ref="G53:I53"/>
    <mergeCell ref="B54:D54"/>
    <mergeCell ref="E54:F54"/>
    <mergeCell ref="G54:I56"/>
  </mergeCells>
  <phoneticPr fontId="2" type="noConversion"/>
  <printOptions horizontalCentered="1"/>
  <pageMargins left="3.937007874015748E-2" right="3.937007874015748E-2" top="0.31496062992125984" bottom="0.23622047244094491" header="0.31496062992125984" footer="0.15748031496062992"/>
  <pageSetup paperSize="9" scale="99" fitToHeight="0" orientation="portrait" r:id="rId1"/>
  <rowBreaks count="1" manualBreakCount="1">
    <brk id="42" max="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7"/>
  <sheetViews>
    <sheetView workbookViewId="0">
      <selection activeCell="Q51" sqref="Q51"/>
    </sheetView>
  </sheetViews>
  <sheetFormatPr defaultRowHeight="16.5"/>
  <cols>
    <col min="2" max="2" width="10.625" customWidth="1"/>
    <col min="3" max="4" width="7.625" customWidth="1"/>
    <col min="5" max="5" width="10.625" customWidth="1"/>
    <col min="6" max="7" width="7.625" customWidth="1"/>
    <col min="8" max="8" width="10.625" customWidth="1"/>
    <col min="9" max="9" width="7.625" customWidth="1"/>
    <col min="10" max="10" width="12.75" customWidth="1"/>
  </cols>
  <sheetData>
    <row r="2" spans="1:10" s="1" customFormat="1" ht="19.5" customHeight="1">
      <c r="A2" s="137" t="s">
        <v>17</v>
      </c>
      <c r="B2" s="2" t="s">
        <v>18</v>
      </c>
      <c r="C2" s="136" t="s">
        <v>20</v>
      </c>
      <c r="D2" s="136"/>
      <c r="E2" s="3" t="s">
        <v>19</v>
      </c>
      <c r="F2" s="136" t="s">
        <v>21</v>
      </c>
      <c r="G2" s="136"/>
      <c r="H2" s="3" t="s">
        <v>22</v>
      </c>
      <c r="I2" s="135" t="s">
        <v>23</v>
      </c>
      <c r="J2" s="135"/>
    </row>
    <row r="3" spans="1:10" s="1" customFormat="1" ht="19.5" customHeight="1">
      <c r="A3" s="138"/>
      <c r="B3" s="2" t="s">
        <v>24</v>
      </c>
      <c r="C3" s="136" t="s">
        <v>25</v>
      </c>
      <c r="D3" s="136"/>
      <c r="E3" s="136"/>
      <c r="F3" s="136"/>
      <c r="G3" s="136"/>
      <c r="H3" s="136"/>
      <c r="I3" s="136"/>
      <c r="J3" s="136"/>
    </row>
    <row r="4" spans="1:10" s="1" customFormat="1" ht="11.25"/>
    <row r="5" spans="1:10" s="1" customFormat="1" ht="11.25"/>
    <row r="6" spans="1:10" s="1" customFormat="1" ht="11.25"/>
    <row r="7" spans="1:10" s="1" customFormat="1" ht="11.25"/>
  </sheetData>
  <mergeCells count="5">
    <mergeCell ref="I2:J2"/>
    <mergeCell ref="F2:G2"/>
    <mergeCell ref="C2:D2"/>
    <mergeCell ref="C3:J3"/>
    <mergeCell ref="A2:A3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2023-09-05T06:37:19Z</cp:lastPrinted>
  <dcterms:created xsi:type="dcterms:W3CDTF">2019-10-15T08:46:24Z</dcterms:created>
  <dcterms:modified xsi:type="dcterms:W3CDTF">2023-09-22T08:27:02Z</dcterms:modified>
</cp:coreProperties>
</file>